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UPRAVNO VIJEĆE 30.10.2025\"/>
    </mc:Choice>
  </mc:AlternateContent>
  <bookViews>
    <workbookView xWindow="0" yWindow="0" windowWidth="20730" windowHeight="11700" tabRatio="783" activeTab="6"/>
  </bookViews>
  <sheets>
    <sheet name="OPĆI DIO " sheetId="14" r:id="rId1"/>
    <sheet name="ĐELEKOVEC" sheetId="3" r:id="rId2"/>
    <sheet name="GOLA" sheetId="4" r:id="rId3"/>
    <sheet name="ŽDALA" sheetId="5" r:id="rId4"/>
    <sheet name="KOP BREGI" sheetId="6" r:id="rId5"/>
    <sheet name="KOP IVANEC" sheetId="11" r:id="rId6"/>
    <sheet name="LEGRAD" sheetId="16" r:id="rId7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21" i="14" l="1"/>
  <c r="F49" i="3" l="1"/>
  <c r="E49" i="3"/>
  <c r="E55" i="16" l="1"/>
  <c r="F42" i="16"/>
  <c r="F25" i="16"/>
  <c r="F18" i="16"/>
  <c r="F55" i="16" s="1"/>
  <c r="F7" i="16"/>
  <c r="F3" i="16"/>
  <c r="F2" i="16" s="1"/>
  <c r="E2" i="16"/>
  <c r="F172" i="14" l="1"/>
  <c r="F42" i="11"/>
  <c r="F49" i="6"/>
  <c r="E49" i="6"/>
  <c r="F42" i="4"/>
  <c r="E42" i="4"/>
  <c r="F56" i="3" l="1"/>
  <c r="F164" i="14" l="1"/>
  <c r="F25" i="11" l="1"/>
  <c r="E25" i="11"/>
  <c r="F42" i="6"/>
  <c r="F25" i="6"/>
  <c r="F28" i="3"/>
  <c r="E28" i="3"/>
  <c r="F140" i="14" l="1"/>
  <c r="D59" i="4" l="1"/>
  <c r="F156" i="14" l="1"/>
  <c r="F132" i="14"/>
  <c r="E42" i="3" l="1"/>
  <c r="E72" i="3" s="1"/>
  <c r="F42" i="3"/>
  <c r="F72" i="3" s="1"/>
  <c r="E71" i="3"/>
  <c r="F71" i="3"/>
  <c r="F7" i="4"/>
  <c r="E59" i="4"/>
  <c r="F35" i="4"/>
  <c r="F59" i="4" s="1"/>
  <c r="E56" i="4"/>
  <c r="F7" i="5"/>
  <c r="E28" i="5"/>
  <c r="F28" i="5"/>
  <c r="E35" i="5"/>
  <c r="E59" i="5" s="1"/>
  <c r="F59" i="5"/>
  <c r="F7" i="6"/>
  <c r="F18" i="6"/>
  <c r="E28" i="6"/>
  <c r="F7" i="11"/>
  <c r="F18" i="11"/>
  <c r="E3" i="6" l="1"/>
  <c r="E2" i="6" s="1"/>
  <c r="E3" i="5"/>
  <c r="E2" i="5" s="1"/>
  <c r="E67" i="6"/>
  <c r="F69" i="3"/>
  <c r="F28" i="4"/>
  <c r="F3" i="4" s="1"/>
  <c r="F2" i="4" s="1"/>
  <c r="F3" i="5"/>
  <c r="F2" i="5" s="1"/>
  <c r="E69" i="3"/>
  <c r="E2" i="4" l="1"/>
  <c r="F68" i="3"/>
  <c r="F75" i="3" s="1"/>
  <c r="F58" i="11"/>
  <c r="F3" i="11"/>
  <c r="F2" i="11" s="1"/>
  <c r="E58" i="11"/>
  <c r="E2" i="11"/>
  <c r="F3" i="6"/>
  <c r="F2" i="6" s="1"/>
  <c r="F67" i="6"/>
  <c r="E58" i="4"/>
  <c r="F58" i="4"/>
  <c r="E68" i="3"/>
</calcChain>
</file>

<file path=xl/sharedStrings.xml><?xml version="1.0" encoding="utf-8"?>
<sst xmlns="http://schemas.openxmlformats.org/spreadsheetml/2006/main" count="831" uniqueCount="127">
  <si>
    <t xml:space="preserve">I. </t>
  </si>
  <si>
    <t>OPĆI DIO</t>
  </si>
  <si>
    <t>BROJ RAČUNA</t>
  </si>
  <si>
    <t>UKUPNO PRIHODI</t>
  </si>
  <si>
    <t>UKUPNO RASHODI</t>
  </si>
  <si>
    <t>NAZIV</t>
  </si>
  <si>
    <t>Rashodi za zaposlene</t>
  </si>
  <si>
    <t>Rashodi poslovanja</t>
  </si>
  <si>
    <t>Materijalni rashodi</t>
  </si>
  <si>
    <t>Financijski rashodi</t>
  </si>
  <si>
    <t>VRSTA RASHODA I IZDATAKA</t>
  </si>
  <si>
    <t>Program 1001</t>
  </si>
  <si>
    <t>REDOVNO POSLOVANJE</t>
  </si>
  <si>
    <t>A 100101</t>
  </si>
  <si>
    <t>Redovna djelatnost</t>
  </si>
  <si>
    <t>Prihodi poslovanja</t>
  </si>
  <si>
    <t>Prihodi od imovine</t>
  </si>
  <si>
    <t>Prihodi od prodaje proizvoda i robe te pruženih usluga i prihodi od donacija</t>
  </si>
  <si>
    <t>Prihodi iz nadležnog proračuna i od HZZO-a temeljem ugovornih obveza</t>
  </si>
  <si>
    <t>Pomoći iz inozemstva i od subjekata unutar općeg proračuna</t>
  </si>
  <si>
    <t>Rashodi za nabavu nefinancijske imovine</t>
  </si>
  <si>
    <t>IZVOR FINANCIRANJA</t>
  </si>
  <si>
    <t>IZVOR 01</t>
  </si>
  <si>
    <t>OPĆI PRIHODI I PRIMICI</t>
  </si>
  <si>
    <t>POMOĆI</t>
  </si>
  <si>
    <t>IZVOR 05</t>
  </si>
  <si>
    <t>UKUPNO</t>
  </si>
  <si>
    <t>TABLICA: PRIHODI PO IZVORIMA</t>
  </si>
  <si>
    <t>Glava 00102</t>
  </si>
  <si>
    <t>PODRUŽNICA ĐELEKOVEC</t>
  </si>
  <si>
    <t>Rashodi za nabavu proizvedene dugotrajne imovine</t>
  </si>
  <si>
    <t>IZVOR FINANCIRANJA: 01 OPĆI PRIHODI I PRIMICI</t>
  </si>
  <si>
    <t>Funkcijska klasifikacija: 0911 Predškolsko obrazovanje</t>
  </si>
  <si>
    <t>POMOĆI (MINISTARSTVO)</t>
  </si>
  <si>
    <t xml:space="preserve">Ostali rashodi </t>
  </si>
  <si>
    <t>TABLICA: RASHODI PO IZVORIMA</t>
  </si>
  <si>
    <t>II.</t>
  </si>
  <si>
    <t>POSEBNI DIO</t>
  </si>
  <si>
    <t>Razdjel 001</t>
  </si>
  <si>
    <t>DJEČJI VRTIĆ VRAPČIĆ</t>
  </si>
  <si>
    <t>Rashodi za nabavu proizvedene dug  imovine</t>
  </si>
  <si>
    <t>IZVOR FINANCIRANJA: 05 POMOĆI</t>
  </si>
  <si>
    <t>PODRUŽNICA GOLA</t>
  </si>
  <si>
    <t>PODRUŽNICA ŽDALA</t>
  </si>
  <si>
    <t>PODRUŽNICA KOPRIVNIČKI BREGI</t>
  </si>
  <si>
    <t>PODRUŽNICA KOPRIVNIČKI IVANEC</t>
  </si>
  <si>
    <t>III.</t>
  </si>
  <si>
    <t>ZAVRŠNA ODREDBA</t>
  </si>
  <si>
    <t>Ivana Serdarušić</t>
  </si>
  <si>
    <t>IZVOR 03</t>
  </si>
  <si>
    <t>VLASTITI PRIHODI</t>
  </si>
  <si>
    <t>IZVOR FINANCIRANJA:03 VLASTITI PRIHODI</t>
  </si>
  <si>
    <t>IZVOR FINANCIRANJA: 05 POMOĆI (MINISTARSTVO)</t>
  </si>
  <si>
    <t>VIŠAK (+) / MANJAK (-)</t>
  </si>
  <si>
    <t>IZDACI ZA FINANCIJSKU IMOVINU I OTPLATE ZAJMOVA</t>
  </si>
  <si>
    <t>PRIMICI OD ZADUŽIVANJA</t>
  </si>
  <si>
    <t>Prihodi od prodaje nefinancijske imovine</t>
  </si>
  <si>
    <t>Ukupno prihodi i primici</t>
  </si>
  <si>
    <t>Ukupno rashodi i izdaci</t>
  </si>
  <si>
    <t>VIŠAK/MANJAK PRENESEN IZ PROŠLE GODINE</t>
  </si>
  <si>
    <t>1. 6+7-8</t>
  </si>
  <si>
    <t>2. 3+4+5</t>
  </si>
  <si>
    <t>RAZLIKA (1-2) višak+/manjak-</t>
  </si>
  <si>
    <t xml:space="preserve">RAZLIKA (1-2) </t>
  </si>
  <si>
    <t>0,00</t>
  </si>
  <si>
    <t>A)</t>
  </si>
  <si>
    <t>SAŽETAK RAČUNA PRIHODA I RASHODA</t>
  </si>
  <si>
    <t>B)</t>
  </si>
  <si>
    <t>SAŽETAK RAČUN FINANCIRANJA</t>
  </si>
  <si>
    <t>C)</t>
  </si>
  <si>
    <t>PRENESENI MANJAK</t>
  </si>
  <si>
    <t>RAZRED</t>
  </si>
  <si>
    <t>SKUPINA</t>
  </si>
  <si>
    <t>IZVOR</t>
  </si>
  <si>
    <t>PRIHODI POSLOVANJA</t>
  </si>
  <si>
    <t>RASHODI POSLOVANJA</t>
  </si>
  <si>
    <t xml:space="preserve">POMOĆI </t>
  </si>
  <si>
    <t>RAČUN PRIHODA I RASHODA</t>
  </si>
  <si>
    <t>PREDSJEDNICA UPRAVNOG VIJEĆA:</t>
  </si>
  <si>
    <t>-40.446,09 EUR</t>
  </si>
  <si>
    <t>Prihodi od upr i administartivnih pristojbi</t>
  </si>
  <si>
    <t>POVEĆANJE/SMANJENJE</t>
  </si>
  <si>
    <t>SMANJENJE/POVEĆANJE</t>
  </si>
  <si>
    <t>Prihodi i rashodi, te primici i izdaci po ekonomskoj klasifikaciji  utvrđuju  se  u Računu prihoda i rashoda  u   Izmjenama i dopunama  Financijskog  plana</t>
  </si>
  <si>
    <t>Ukupni rashodi i izdaci u svoti od   iskazani su u  Izmjenama i dopunama  Financijskog  plana  u posebnom dijelu kako slijedi:</t>
  </si>
  <si>
    <t>PODRUŽNICA LEGRAD</t>
  </si>
  <si>
    <t xml:space="preserve">donijelo je </t>
  </si>
  <si>
    <r>
      <t>Na temelju članka 46.  Zakona o proračunu ("Narodne novine"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broj 144/21)</t>
    </r>
    <r>
      <rPr>
        <sz val="11"/>
        <color theme="1"/>
        <rFont val="Calibri"/>
        <family val="2"/>
        <charset val="238"/>
        <scheme val="minor"/>
      </rPr>
      <t xml:space="preserve"> i članka 35. Zakona o predškolskom odgoju i obrazovanju ("Narodne novine broj 10/97., 107/07., </t>
    </r>
  </si>
  <si>
    <t>PLAN ZA 2024.</t>
  </si>
  <si>
    <t>PRIHODI ZA POSEBNE NAMJENE</t>
  </si>
  <si>
    <t>IZVOR 04</t>
  </si>
  <si>
    <t>IZVOR FINANCIRANJA:04 PRIHODI ZA POSEBNE NAMJENE</t>
  </si>
  <si>
    <t>IZVOR FINANCIRANJA: 06 DONACIJE</t>
  </si>
  <si>
    <t>IZVOR 06</t>
  </si>
  <si>
    <t>DONACIJE</t>
  </si>
  <si>
    <t>IZVOR 07</t>
  </si>
  <si>
    <t>IZVOR FINANCIRANJA: 09 PRENESENI REZULTAT</t>
  </si>
  <si>
    <t>IZVOR 09</t>
  </si>
  <si>
    <t>PRENESENI REZULTAT</t>
  </si>
  <si>
    <t>TABLICA: PRIHODI  PO IZVORIMA</t>
  </si>
  <si>
    <t>Prihodi od upravnih i administrativnih pristojbi, pristojbi po posebnim propisima i naknada</t>
  </si>
  <si>
    <t xml:space="preserve">   IZMJENE I DOPUNE FINANCIJSKOG  PLANA  DJEČJEG VRTIĆA VRAPČIĆ ZA 2025. GODINU </t>
  </si>
  <si>
    <t xml:space="preserve"> Izmjene i dopune Financijskog  plana  Dječjeg vrtića Vrapčić za 2025. godinu   sastoje se od:</t>
  </si>
  <si>
    <t xml:space="preserve">IZVRŠENJE 2023. </t>
  </si>
  <si>
    <t xml:space="preserve"> PLAN ZA 2024. </t>
  </si>
  <si>
    <t xml:space="preserve">IZVORNI PLAN ZA 2025. </t>
  </si>
  <si>
    <t>TEKUĆI PLAN 2025.</t>
  </si>
  <si>
    <t>IZVRŠENJE 2023.</t>
  </si>
  <si>
    <t xml:space="preserve"> PLAN  ZA 2024.</t>
  </si>
  <si>
    <t>IZVORNI PLAN ZA 2025.</t>
  </si>
  <si>
    <t>TEKUĆI PLAN ZA 2025.</t>
  </si>
  <si>
    <t>za 2025. godinu  kako slijedi:</t>
  </si>
  <si>
    <t>PLAN ZA  2024.</t>
  </si>
  <si>
    <t>PLAN ZA 2025.</t>
  </si>
  <si>
    <t>92.361,27</t>
  </si>
  <si>
    <t>-39.264,34</t>
  </si>
  <si>
    <t>53.096,93</t>
  </si>
  <si>
    <t>Kazne, upravne mjere i ostali prihodi</t>
  </si>
  <si>
    <t>-53.097,00</t>
  </si>
  <si>
    <t>53.097,00</t>
  </si>
  <si>
    <t>IZVOR FINANCIRANJA: 07 DONACIJE</t>
  </si>
  <si>
    <t>-24.100,00</t>
  </si>
  <si>
    <t>Ove Izmjene i dopune Financijskog plana Dječjeg vrtića Vrapčić za 2025. godinu  stupaju  na snagu 26. studenog  2025. godine.</t>
  </si>
  <si>
    <t xml:space="preserve"> 94/13., 98/19.,  57/22. i 101/23.), te članka 54. Statuta Dječjeg vrtića  Vrapčić, Upravno vijeće Dječjeg vrtića Vrapčić na svojoj 4. sjednici održanoj dana 26.11.2025.g.</t>
  </si>
  <si>
    <t>Đelekovec, 26.11.2025.</t>
  </si>
  <si>
    <t>KLASA: 400-01/25-01/10</t>
  </si>
  <si>
    <t>URBROJ: 2137-63-25-01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</si>
</sst>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9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/>
    <xf numFmtId="0" fontId="3" fillId="0" borderId="0" xfId="0" applyFont="1"/>
    <xf numFmtId="0" fontId="2" fillId="0" borderId="6" xfId="0" applyFont="1" applyBorder="1"/>
    <xf numFmtId="4" fontId="2" fillId="0" borderId="1" xfId="0" applyNumberFormat="1" applyFont="1" applyBorder="1"/>
    <xf numFmtId="4" fontId="2" fillId="0" borderId="3" xfId="0" applyNumberFormat="1" applyFont="1" applyBorder="1"/>
    <xf numFmtId="0" fontId="2" fillId="0" borderId="1" xfId="0" applyFont="1" applyBorder="1"/>
    <xf numFmtId="0" fontId="2" fillId="0" borderId="10" xfId="0" applyFont="1" applyBorder="1"/>
    <xf numFmtId="0" fontId="2" fillId="0" borderId="8" xfId="0" applyFont="1" applyBorder="1" applyAlignment="1">
      <alignment horizontal="left"/>
    </xf>
    <xf numFmtId="4" fontId="2" fillId="0" borderId="8" xfId="0" applyNumberFormat="1" applyFont="1" applyBorder="1"/>
    <xf numFmtId="0" fontId="1" fillId="2" borderId="1" xfId="0" applyFont="1" applyFill="1" applyBorder="1" applyAlignment="1">
      <alignment horizontal="center" wrapText="1"/>
    </xf>
    <xf numFmtId="0" fontId="0" fillId="4" borderId="1" xfId="0" applyFill="1" applyBorder="1"/>
    <xf numFmtId="49" fontId="7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49" fontId="6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0" fontId="7" fillId="2" borderId="0" xfId="0" applyFont="1" applyFill="1" applyAlignment="1">
      <alignment horizontal="right"/>
    </xf>
    <xf numFmtId="0" fontId="7" fillId="2" borderId="0" xfId="0" applyFont="1" applyFill="1"/>
    <xf numFmtId="2" fontId="7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7" fillId="0" borderId="1" xfId="0" applyFont="1" applyBorder="1"/>
    <xf numFmtId="0" fontId="7" fillId="0" borderId="10" xfId="0" applyFont="1" applyBorder="1"/>
    <xf numFmtId="4" fontId="7" fillId="0" borderId="1" xfId="0" applyNumberFormat="1" applyFont="1" applyBorder="1"/>
    <xf numFmtId="4" fontId="7" fillId="0" borderId="1" xfId="0" applyNumberFormat="1" applyFont="1" applyBorder="1" applyAlignment="1">
      <alignment horizontal="right"/>
    </xf>
    <xf numFmtId="4" fontId="7" fillId="4" borderId="6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7" fillId="3" borderId="8" xfId="0" applyFont="1" applyFill="1" applyBorder="1" applyAlignment="1">
      <alignment horizontal="left"/>
    </xf>
    <xf numFmtId="0" fontId="6" fillId="0" borderId="0" xfId="0" applyFont="1" applyAlignment="1">
      <alignment wrapText="1"/>
    </xf>
    <xf numFmtId="4" fontId="6" fillId="0" borderId="0" xfId="0" applyNumberFormat="1" applyFont="1" applyAlignment="1">
      <alignment horizontal="right"/>
    </xf>
    <xf numFmtId="0" fontId="6" fillId="3" borderId="1" xfId="0" applyFont="1" applyFill="1" applyBorder="1"/>
    <xf numFmtId="4" fontId="6" fillId="3" borderId="1" xfId="0" applyNumberFormat="1" applyFont="1" applyFill="1" applyBorder="1" applyAlignment="1">
      <alignment horizontal="right"/>
    </xf>
    <xf numFmtId="0" fontId="6" fillId="4" borderId="1" xfId="0" applyFont="1" applyFill="1" applyBorder="1"/>
    <xf numFmtId="4" fontId="6" fillId="4" borderId="1" xfId="0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right"/>
    </xf>
    <xf numFmtId="4" fontId="6" fillId="0" borderId="0" xfId="0" applyNumberFormat="1" applyFont="1"/>
    <xf numFmtId="0" fontId="1" fillId="2" borderId="0" xfId="0" applyFont="1" applyFill="1" applyAlignment="1">
      <alignment horizontal="center" wrapText="1"/>
    </xf>
    <xf numFmtId="0" fontId="1" fillId="0" borderId="0" xfId="0" applyFont="1" applyAlignment="1">
      <alignment shrinkToFit="1"/>
    </xf>
    <xf numFmtId="0" fontId="0" fillId="0" borderId="8" xfId="0" applyBorder="1"/>
    <xf numFmtId="0" fontId="2" fillId="0" borderId="8" xfId="0" applyFont="1" applyBorder="1"/>
    <xf numFmtId="0" fontId="2" fillId="3" borderId="10" xfId="0" applyFont="1" applyFill="1" applyBorder="1"/>
    <xf numFmtId="0" fontId="1" fillId="3" borderId="2" xfId="0" applyFont="1" applyFill="1" applyBorder="1"/>
    <xf numFmtId="4" fontId="2" fillId="3" borderId="2" xfId="0" applyNumberFormat="1" applyFont="1" applyFill="1" applyBorder="1"/>
    <xf numFmtId="4" fontId="2" fillId="3" borderId="3" xfId="0" applyNumberFormat="1" applyFont="1" applyFill="1" applyBorder="1"/>
    <xf numFmtId="0" fontId="3" fillId="0" borderId="5" xfId="0" applyFont="1" applyBorder="1"/>
    <xf numFmtId="0" fontId="6" fillId="0" borderId="7" xfId="0" applyFont="1" applyBorder="1"/>
    <xf numFmtId="4" fontId="1" fillId="0" borderId="0" xfId="0" applyNumberFormat="1" applyFont="1"/>
    <xf numFmtId="0" fontId="6" fillId="0" borderId="0" xfId="0" applyFont="1" applyBorder="1"/>
    <xf numFmtId="0" fontId="7" fillId="0" borderId="0" xfId="0" applyFont="1" applyBorder="1" applyAlignment="1">
      <alignment horizontal="right"/>
    </xf>
    <xf numFmtId="4" fontId="7" fillId="0" borderId="0" xfId="0" applyNumberFormat="1" applyFont="1" applyBorder="1" applyAlignment="1">
      <alignment horizontal="right"/>
    </xf>
    <xf numFmtId="49" fontId="0" fillId="0" borderId="0" xfId="0" applyNumberFormat="1" applyBorder="1" applyAlignment="1">
      <alignment horizontal="right"/>
    </xf>
    <xf numFmtId="4" fontId="6" fillId="0" borderId="0" xfId="0" applyNumberFormat="1" applyFont="1" applyBorder="1"/>
    <xf numFmtId="0" fontId="0" fillId="0" borderId="0" xfId="0" applyFont="1"/>
    <xf numFmtId="0" fontId="3" fillId="0" borderId="0" xfId="0" applyFont="1" applyBorder="1"/>
    <xf numFmtId="49" fontId="6" fillId="0" borderId="0" xfId="0" applyNumberFormat="1" applyFont="1"/>
    <xf numFmtId="0" fontId="7" fillId="4" borderId="1" xfId="0" applyFont="1" applyFill="1" applyBorder="1" applyAlignment="1">
      <alignment horizontal="left"/>
    </xf>
    <xf numFmtId="0" fontId="7" fillId="4" borderId="1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0" fontId="3" fillId="0" borderId="7" xfId="0" applyFont="1" applyBorder="1"/>
    <xf numFmtId="49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0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right" wrapText="1"/>
    </xf>
    <xf numFmtId="49" fontId="1" fillId="0" borderId="1" xfId="0" applyNumberFormat="1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/>
    </xf>
    <xf numFmtId="0" fontId="6" fillId="0" borderId="0" xfId="0" applyFont="1"/>
    <xf numFmtId="0" fontId="6" fillId="0" borderId="0" xfId="0" applyFont="1"/>
    <xf numFmtId="0" fontId="2" fillId="0" borderId="1" xfId="0" applyFont="1" applyBorder="1" applyAlignment="1">
      <alignment horizontal="left"/>
    </xf>
    <xf numFmtId="0" fontId="3" fillId="0" borderId="9" xfId="0" applyFont="1" applyBorder="1"/>
    <xf numFmtId="0" fontId="1" fillId="4" borderId="0" xfId="0" applyFont="1" applyFill="1"/>
    <xf numFmtId="0" fontId="1" fillId="4" borderId="0" xfId="0" applyFont="1" applyFill="1" applyBorder="1"/>
    <xf numFmtId="0" fontId="1" fillId="4" borderId="10" xfId="0" applyFont="1" applyFill="1" applyBorder="1"/>
    <xf numFmtId="0" fontId="1" fillId="0" borderId="8" xfId="0" applyFont="1" applyBorder="1"/>
    <xf numFmtId="0" fontId="1" fillId="2" borderId="0" xfId="0" applyFont="1" applyFill="1" applyAlignment="1">
      <alignment horizontal="center" vertical="center" wrapText="1"/>
    </xf>
    <xf numFmtId="0" fontId="1" fillId="2" borderId="11" xfId="0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3" fillId="0" borderId="0" xfId="0" applyFont="1" applyAlignment="1">
      <alignment horizontal="right"/>
    </xf>
    <xf numFmtId="49" fontId="2" fillId="3" borderId="3" xfId="0" applyNumberFormat="1" applyFont="1" applyFill="1" applyBorder="1"/>
    <xf numFmtId="49" fontId="3" fillId="0" borderId="0" xfId="0" applyNumberFormat="1" applyFont="1"/>
    <xf numFmtId="49" fontId="6" fillId="0" borderId="0" xfId="0" applyNumberFormat="1" applyFont="1" applyBorder="1"/>
    <xf numFmtId="49" fontId="6" fillId="0" borderId="7" xfId="0" applyNumberFormat="1" applyFont="1" applyBorder="1"/>
    <xf numFmtId="49" fontId="1" fillId="2" borderId="3" xfId="0" applyNumberFormat="1" applyFont="1" applyFill="1" applyBorder="1" applyAlignment="1">
      <alignment horizontal="center" wrapText="1"/>
    </xf>
    <xf numFmtId="49" fontId="2" fillId="3" borderId="3" xfId="0" applyNumberFormat="1" applyFont="1" applyFill="1" applyBorder="1" applyAlignment="1">
      <alignment horizontal="right"/>
    </xf>
    <xf numFmtId="49" fontId="1" fillId="0" borderId="3" xfId="0" applyNumberFormat="1" applyFont="1" applyBorder="1" applyAlignment="1">
      <alignment horizontal="right"/>
    </xf>
    <xf numFmtId="0" fontId="2" fillId="0" borderId="3" xfId="0" applyFont="1" applyBorder="1"/>
    <xf numFmtId="0" fontId="0" fillId="5" borderId="1" xfId="0" applyFont="1" applyFill="1" applyBorder="1"/>
    <xf numFmtId="4" fontId="6" fillId="5" borderId="1" xfId="0" applyNumberFormat="1" applyFont="1" applyFill="1" applyBorder="1" applyAlignment="1">
      <alignment horizontal="right"/>
    </xf>
    <xf numFmtId="0" fontId="1" fillId="5" borderId="10" xfId="0" applyFont="1" applyFill="1" applyBorder="1"/>
    <xf numFmtId="0" fontId="1" fillId="5" borderId="0" xfId="0" applyFont="1" applyFill="1"/>
    <xf numFmtId="49" fontId="1" fillId="5" borderId="0" xfId="0" applyNumberFormat="1" applyFont="1" applyFill="1"/>
    <xf numFmtId="4" fontId="7" fillId="6" borderId="1" xfId="0" applyNumberFormat="1" applyFont="1" applyFill="1" applyBorder="1" applyAlignment="1">
      <alignment horizontal="right"/>
    </xf>
    <xf numFmtId="0" fontId="0" fillId="6" borderId="1" xfId="0" applyFont="1" applyFill="1" applyBorder="1" applyAlignment="1">
      <alignment horizontal="right"/>
    </xf>
    <xf numFmtId="0" fontId="7" fillId="5" borderId="6" xfId="0" applyFont="1" applyFill="1" applyBorder="1" applyAlignment="1">
      <alignment horizontal="left"/>
    </xf>
    <xf numFmtId="0" fontId="7" fillId="5" borderId="1" xfId="0" applyFont="1" applyFill="1" applyBorder="1" applyAlignment="1">
      <alignment wrapText="1"/>
    </xf>
    <xf numFmtId="4" fontId="7" fillId="5" borderId="1" xfId="0" applyNumberFormat="1" applyFont="1" applyFill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0" fontId="1" fillId="5" borderId="2" xfId="0" applyFont="1" applyFill="1" applyBorder="1"/>
    <xf numFmtId="0" fontId="1" fillId="5" borderId="3" xfId="0" applyFont="1" applyFill="1" applyBorder="1"/>
    <xf numFmtId="0" fontId="0" fillId="4" borderId="1" xfId="0" applyFont="1" applyFill="1" applyBorder="1"/>
    <xf numFmtId="49" fontId="1" fillId="4" borderId="3" xfId="0" applyNumberFormat="1" applyFont="1" applyFill="1" applyBorder="1"/>
    <xf numFmtId="0" fontId="7" fillId="3" borderId="1" xfId="0" applyFont="1" applyFill="1" applyBorder="1"/>
    <xf numFmtId="0" fontId="1" fillId="0" borderId="0" xfId="0" applyFont="1" applyAlignment="1">
      <alignment horizontal="center"/>
    </xf>
    <xf numFmtId="4" fontId="6" fillId="0" borderId="0" xfId="0" applyNumberFormat="1" applyFont="1" applyBorder="1" applyAlignment="1">
      <alignment horizontal="right"/>
    </xf>
    <xf numFmtId="0" fontId="7" fillId="3" borderId="1" xfId="0" applyFont="1" applyFill="1" applyBorder="1" applyAlignment="1">
      <alignment wrapText="1"/>
    </xf>
    <xf numFmtId="4" fontId="7" fillId="3" borderId="1" xfId="0" applyNumberFormat="1" applyFont="1" applyFill="1" applyBorder="1"/>
    <xf numFmtId="0" fontId="6" fillId="6" borderId="0" xfId="0" applyFont="1" applyFill="1"/>
    <xf numFmtId="2" fontId="7" fillId="0" borderId="0" xfId="0" applyNumberFormat="1" applyFont="1"/>
    <xf numFmtId="2" fontId="1" fillId="0" borderId="0" xfId="0" applyNumberFormat="1" applyFont="1"/>
    <xf numFmtId="0" fontId="1" fillId="2" borderId="1" xfId="0" applyFont="1" applyFill="1" applyBorder="1" applyAlignment="1">
      <alignment horizontal="center"/>
    </xf>
    <xf numFmtId="4" fontId="7" fillId="0" borderId="10" xfId="0" applyNumberFormat="1" applyFont="1" applyBorder="1"/>
    <xf numFmtId="4" fontId="7" fillId="5" borderId="1" xfId="0" applyNumberFormat="1" applyFont="1" applyFill="1" applyBorder="1" applyAlignment="1">
      <alignment wrapText="1"/>
    </xf>
    <xf numFmtId="4" fontId="6" fillId="3" borderId="1" xfId="0" applyNumberFormat="1" applyFont="1" applyFill="1" applyBorder="1"/>
    <xf numFmtId="4" fontId="0" fillId="5" borderId="1" xfId="0" applyNumberFormat="1" applyFont="1" applyFill="1" applyBorder="1"/>
    <xf numFmtId="4" fontId="6" fillId="4" borderId="0" xfId="0" applyNumberFormat="1" applyFont="1" applyFill="1"/>
    <xf numFmtId="4" fontId="6" fillId="4" borderId="1" xfId="0" applyNumberFormat="1" applyFont="1" applyFill="1" applyBorder="1"/>
    <xf numFmtId="4" fontId="0" fillId="4" borderId="1" xfId="0" applyNumberFormat="1" applyFill="1" applyBorder="1"/>
    <xf numFmtId="4" fontId="1" fillId="0" borderId="3" xfId="0" applyNumberFormat="1" applyFont="1" applyBorder="1"/>
    <xf numFmtId="2" fontId="1" fillId="0" borderId="3" xfId="0" applyNumberFormat="1" applyFont="1" applyBorder="1"/>
    <xf numFmtId="4" fontId="1" fillId="0" borderId="0" xfId="0" applyNumberFormat="1" applyFont="1" applyAlignment="1">
      <alignment wrapText="1"/>
    </xf>
    <xf numFmtId="4" fontId="1" fillId="2" borderId="0" xfId="0" applyNumberFormat="1" applyFont="1" applyFill="1" applyAlignment="1">
      <alignment wrapText="1"/>
    </xf>
    <xf numFmtId="4" fontId="1" fillId="0" borderId="0" xfId="0" applyNumberFormat="1" applyFont="1" applyAlignment="1">
      <alignment horizontal="right" wrapText="1"/>
    </xf>
    <xf numFmtId="4" fontId="1" fillId="2" borderId="0" xfId="0" applyNumberFormat="1" applyFont="1" applyFill="1" applyAlignment="1">
      <alignment horizontal="right" wrapText="1"/>
    </xf>
    <xf numFmtId="4" fontId="1" fillId="6" borderId="0" xfId="0" applyNumberFormat="1" applyFont="1" applyFill="1" applyAlignment="1">
      <alignment horizontal="right" wrapText="1"/>
    </xf>
    <xf numFmtId="4" fontId="1" fillId="6" borderId="0" xfId="0" applyNumberFormat="1" applyFont="1" applyFill="1" applyBorder="1" applyAlignment="1">
      <alignment wrapText="1"/>
    </xf>
    <xf numFmtId="49" fontId="1" fillId="0" borderId="0" xfId="0" applyNumberFormat="1" applyFont="1" applyAlignment="1">
      <alignment horizontal="right"/>
    </xf>
    <xf numFmtId="0" fontId="1" fillId="4" borderId="2" xfId="0" applyFont="1" applyFill="1" applyBorder="1"/>
    <xf numFmtId="0" fontId="1" fillId="6" borderId="0" xfId="0" applyFont="1" applyFill="1"/>
    <xf numFmtId="0" fontId="7" fillId="6" borderId="0" xfId="0" applyFont="1" applyFill="1"/>
    <xf numFmtId="4" fontId="6" fillId="6" borderId="0" xfId="0" applyNumberFormat="1" applyFont="1" applyFill="1"/>
    <xf numFmtId="0" fontId="7" fillId="4" borderId="11" xfId="0" applyFont="1" applyFill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1" fillId="0" borderId="0" xfId="0" applyFont="1" applyBorder="1"/>
    <xf numFmtId="0" fontId="6" fillId="0" borderId="10" xfId="0" applyFont="1" applyBorder="1"/>
    <xf numFmtId="49" fontId="6" fillId="0" borderId="9" xfId="0" applyNumberFormat="1" applyFont="1" applyBorder="1" applyAlignment="1">
      <alignment horizontal="right"/>
    </xf>
    <xf numFmtId="0" fontId="1" fillId="0" borderId="10" xfId="0" applyFont="1" applyBorder="1"/>
    <xf numFmtId="0" fontId="2" fillId="0" borderId="8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6" fillId="0" borderId="9" xfId="0" applyFont="1" applyBorder="1"/>
    <xf numFmtId="0" fontId="1" fillId="3" borderId="1" xfId="0" applyFont="1" applyFill="1" applyBorder="1" applyAlignment="1">
      <alignment horizontal="left"/>
    </xf>
    <xf numFmtId="4" fontId="7" fillId="0" borderId="9" xfId="0" applyNumberFormat="1" applyFont="1" applyBorder="1"/>
    <xf numFmtId="4" fontId="7" fillId="0" borderId="6" xfId="0" applyNumberFormat="1" applyFont="1" applyBorder="1"/>
    <xf numFmtId="4" fontId="7" fillId="3" borderId="1" xfId="0" applyNumberFormat="1" applyFont="1" applyFill="1" applyBorder="1" applyAlignment="1">
      <alignment wrapText="1"/>
    </xf>
    <xf numFmtId="0" fontId="7" fillId="0" borderId="1" xfId="0" applyNumberFormat="1" applyFont="1" applyBorder="1"/>
    <xf numFmtId="0" fontId="1" fillId="0" borderId="12" xfId="0" applyFont="1" applyBorder="1"/>
    <xf numFmtId="0" fontId="1" fillId="6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7" fillId="5" borderId="1" xfId="0" applyFont="1" applyFill="1" applyBorder="1"/>
    <xf numFmtId="4" fontId="7" fillId="5" borderId="1" xfId="0" applyNumberFormat="1" applyFont="1" applyFill="1" applyBorder="1"/>
    <xf numFmtId="0" fontId="7" fillId="5" borderId="1" xfId="0" applyFont="1" applyFill="1" applyBorder="1" applyAlignment="1">
      <alignment horizontal="left"/>
    </xf>
    <xf numFmtId="2" fontId="7" fillId="5" borderId="1" xfId="0" applyNumberFormat="1" applyFont="1" applyFill="1" applyBorder="1"/>
    <xf numFmtId="4" fontId="1" fillId="5" borderId="1" xfId="0" applyNumberFormat="1" applyFont="1" applyFill="1" applyBorder="1"/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/>
    <xf numFmtId="2" fontId="1" fillId="5" borderId="1" xfId="0" applyNumberFormat="1" applyFont="1" applyFill="1" applyBorder="1"/>
    <xf numFmtId="2" fontId="7" fillId="3" borderId="1" xfId="0" applyNumberFormat="1" applyFont="1" applyFill="1" applyBorder="1"/>
    <xf numFmtId="4" fontId="1" fillId="3" borderId="1" xfId="0" applyNumberFormat="1" applyFont="1" applyFill="1" applyBorder="1"/>
    <xf numFmtId="0" fontId="1" fillId="3" borderId="1" xfId="0" applyFont="1" applyFill="1" applyBorder="1"/>
    <xf numFmtId="2" fontId="1" fillId="3" borderId="1" xfId="0" applyNumberFormat="1" applyFont="1" applyFill="1" applyBorder="1"/>
    <xf numFmtId="0" fontId="7" fillId="4" borderId="1" xfId="0" applyFont="1" applyFill="1" applyBorder="1"/>
    <xf numFmtId="4" fontId="7" fillId="4" borderId="1" xfId="0" applyNumberFormat="1" applyFont="1" applyFill="1" applyBorder="1"/>
    <xf numFmtId="4" fontId="1" fillId="4" borderId="1" xfId="0" applyNumberFormat="1" applyFont="1" applyFill="1" applyBorder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/>
    <xf numFmtId="2" fontId="1" fillId="4" borderId="1" xfId="0" applyNumberFormat="1" applyFont="1" applyFill="1" applyBorder="1"/>
    <xf numFmtId="2" fontId="7" fillId="4" borderId="1" xfId="0" applyNumberFormat="1" applyFont="1" applyFill="1" applyBorder="1"/>
    <xf numFmtId="0" fontId="1" fillId="6" borderId="1" xfId="0" applyFont="1" applyFill="1" applyBorder="1" applyAlignment="1">
      <alignment horizontal="right"/>
    </xf>
    <xf numFmtId="0" fontId="7" fillId="6" borderId="1" xfId="0" applyFont="1" applyFill="1" applyBorder="1" applyAlignment="1">
      <alignment horizontal="left"/>
    </xf>
    <xf numFmtId="0" fontId="1" fillId="6" borderId="1" xfId="0" applyFont="1" applyFill="1" applyBorder="1"/>
    <xf numFmtId="4" fontId="7" fillId="6" borderId="1" xfId="0" applyNumberFormat="1" applyFont="1" applyFill="1" applyBorder="1"/>
    <xf numFmtId="0" fontId="7" fillId="6" borderId="10" xfId="0" applyFont="1" applyFill="1" applyBorder="1" applyAlignment="1">
      <alignment horizontal="left"/>
    </xf>
    <xf numFmtId="4" fontId="7" fillId="6" borderId="10" xfId="0" applyNumberFormat="1" applyFont="1" applyFill="1" applyBorder="1"/>
    <xf numFmtId="4" fontId="1" fillId="3" borderId="1" xfId="0" applyNumberFormat="1" applyFont="1" applyFill="1" applyBorder="1" applyAlignment="1">
      <alignment horizontal="right"/>
    </xf>
    <xf numFmtId="0" fontId="7" fillId="0" borderId="0" xfId="0" applyFont="1"/>
    <xf numFmtId="0" fontId="6" fillId="0" borderId="0" xfId="0" applyFont="1"/>
    <xf numFmtId="4" fontId="1" fillId="6" borderId="1" xfId="0" applyNumberFormat="1" applyFont="1" applyFill="1" applyBorder="1" applyAlignment="1">
      <alignment wrapText="1"/>
    </xf>
    <xf numFmtId="4" fontId="1" fillId="6" borderId="1" xfId="0" applyNumberFormat="1" applyFont="1" applyFill="1" applyBorder="1" applyAlignment="1">
      <alignment horizontal="right"/>
    </xf>
    <xf numFmtId="4" fontId="1" fillId="0" borderId="2" xfId="0" applyNumberFormat="1" applyFont="1" applyBorder="1" applyAlignment="1">
      <alignment wrapText="1"/>
    </xf>
    <xf numFmtId="4" fontId="1" fillId="0" borderId="1" xfId="0" applyNumberFormat="1" applyFont="1" applyBorder="1" applyAlignment="1">
      <alignment horizontal="right"/>
    </xf>
    <xf numFmtId="49" fontId="1" fillId="0" borderId="0" xfId="0" applyNumberFormat="1" applyFont="1"/>
    <xf numFmtId="0" fontId="1" fillId="7" borderId="0" xfId="0" applyFont="1" applyFill="1"/>
    <xf numFmtId="49" fontId="1" fillId="7" borderId="0" xfId="0" applyNumberFormat="1" applyFont="1" applyFill="1" applyAlignment="1">
      <alignment wrapText="1"/>
    </xf>
    <xf numFmtId="2" fontId="7" fillId="7" borderId="0" xfId="0" applyNumberFormat="1" applyFont="1" applyFill="1"/>
    <xf numFmtId="4" fontId="1" fillId="7" borderId="0" xfId="0" applyNumberFormat="1" applyFont="1" applyFill="1"/>
    <xf numFmtId="2" fontId="1" fillId="7" borderId="0" xfId="0" applyNumberFormat="1" applyFont="1" applyFill="1"/>
    <xf numFmtId="0" fontId="1" fillId="8" borderId="0" xfId="0" applyFont="1" applyFill="1"/>
    <xf numFmtId="49" fontId="1" fillId="8" borderId="0" xfId="0" applyNumberFormat="1" applyFont="1" applyFill="1" applyAlignment="1">
      <alignment wrapText="1"/>
    </xf>
    <xf numFmtId="2" fontId="7" fillId="8" borderId="0" xfId="0" applyNumberFormat="1" applyFont="1" applyFill="1"/>
    <xf numFmtId="0" fontId="7" fillId="8" borderId="0" xfId="0" applyFont="1" applyFill="1"/>
    <xf numFmtId="0" fontId="7" fillId="9" borderId="0" xfId="0" applyFont="1" applyFill="1"/>
    <xf numFmtId="0" fontId="1" fillId="9" borderId="0" xfId="0" applyFont="1" applyFill="1"/>
    <xf numFmtId="49" fontId="1" fillId="9" borderId="0" xfId="0" applyNumberFormat="1" applyFont="1" applyFill="1" applyAlignment="1">
      <alignment wrapText="1"/>
    </xf>
    <xf numFmtId="2" fontId="7" fillId="9" borderId="0" xfId="0" applyNumberFormat="1" applyFont="1" applyFill="1"/>
    <xf numFmtId="0" fontId="7" fillId="6" borderId="2" xfId="0" applyFont="1" applyFill="1" applyBorder="1" applyAlignment="1">
      <alignment horizontal="left"/>
    </xf>
    <xf numFmtId="0" fontId="1" fillId="6" borderId="10" xfId="0" applyFont="1" applyFill="1" applyBorder="1"/>
    <xf numFmtId="2" fontId="7" fillId="6" borderId="10" xfId="0" applyNumberFormat="1" applyFont="1" applyFill="1" applyBorder="1"/>
    <xf numFmtId="49" fontId="1" fillId="7" borderId="0" xfId="0" applyNumberFormat="1" applyFont="1" applyFill="1" applyAlignment="1">
      <alignment horizontal="right" wrapText="1"/>
    </xf>
    <xf numFmtId="49" fontId="1" fillId="8" borderId="0" xfId="0" applyNumberFormat="1" applyFont="1" applyFill="1" applyAlignment="1">
      <alignment horizontal="right" wrapText="1"/>
    </xf>
    <xf numFmtId="49" fontId="1" fillId="9" borderId="0" xfId="0" applyNumberFormat="1" applyFont="1" applyFill="1" applyAlignment="1">
      <alignment horizontal="right" wrapText="1"/>
    </xf>
    <xf numFmtId="4" fontId="7" fillId="8" borderId="0" xfId="0" applyNumberFormat="1" applyFont="1" applyFill="1"/>
    <xf numFmtId="0" fontId="1" fillId="4" borderId="3" xfId="0" applyFont="1" applyFill="1" applyBorder="1"/>
    <xf numFmtId="4" fontId="1" fillId="3" borderId="2" xfId="0" applyNumberFormat="1" applyFont="1" applyFill="1" applyBorder="1"/>
    <xf numFmtId="4" fontId="7" fillId="4" borderId="0" xfId="0" applyNumberFormat="1" applyFont="1" applyFill="1" applyBorder="1" applyAlignment="1">
      <alignment wrapText="1"/>
    </xf>
    <xf numFmtId="0" fontId="1" fillId="4" borderId="11" xfId="0" applyFont="1" applyFill="1" applyBorder="1" applyAlignment="1">
      <alignment wrapText="1"/>
    </xf>
    <xf numFmtId="4" fontId="7" fillId="4" borderId="1" xfId="0" applyNumberFormat="1" applyFont="1" applyFill="1" applyBorder="1" applyAlignment="1">
      <alignment wrapText="1"/>
    </xf>
    <xf numFmtId="4" fontId="7" fillId="4" borderId="1" xfId="0" applyNumberFormat="1" applyFont="1" applyFill="1" applyBorder="1" applyAlignment="1">
      <alignment horizontal="right"/>
    </xf>
    <xf numFmtId="0" fontId="7" fillId="10" borderId="1" xfId="0" applyFont="1" applyFill="1" applyBorder="1" applyAlignment="1">
      <alignment horizontal="left"/>
    </xf>
    <xf numFmtId="0" fontId="7" fillId="10" borderId="1" xfId="0" applyFont="1" applyFill="1" applyBorder="1"/>
    <xf numFmtId="4" fontId="7" fillId="10" borderId="1" xfId="0" applyNumberFormat="1" applyFont="1" applyFill="1" applyBorder="1"/>
    <xf numFmtId="2" fontId="7" fillId="10" borderId="1" xfId="0" applyNumberFormat="1" applyFont="1" applyFill="1" applyBorder="1"/>
    <xf numFmtId="4" fontId="1" fillId="10" borderId="1" xfId="0" applyNumberFormat="1" applyFont="1" applyFill="1" applyBorder="1"/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/>
    <xf numFmtId="2" fontId="1" fillId="10" borderId="1" xfId="0" applyNumberFormat="1" applyFont="1" applyFill="1" applyBorder="1"/>
    <xf numFmtId="0" fontId="0" fillId="10" borderId="1" xfId="0" applyFont="1" applyFill="1" applyBorder="1"/>
    <xf numFmtId="4" fontId="6" fillId="10" borderId="1" xfId="0" applyNumberFormat="1" applyFont="1" applyFill="1" applyBorder="1" applyAlignment="1">
      <alignment horizontal="right"/>
    </xf>
    <xf numFmtId="4" fontId="0" fillId="10" borderId="1" xfId="0" applyNumberFormat="1" applyFont="1" applyFill="1" applyBorder="1"/>
    <xf numFmtId="0" fontId="7" fillId="10" borderId="6" xfId="0" applyFont="1" applyFill="1" applyBorder="1" applyAlignment="1">
      <alignment horizontal="left"/>
    </xf>
    <xf numFmtId="4" fontId="7" fillId="10" borderId="1" xfId="0" applyNumberFormat="1" applyFont="1" applyFill="1" applyBorder="1" applyAlignment="1">
      <alignment wrapText="1"/>
    </xf>
    <xf numFmtId="4" fontId="7" fillId="10" borderId="1" xfId="0" applyNumberFormat="1" applyFont="1" applyFill="1" applyBorder="1" applyAlignment="1">
      <alignment horizontal="right"/>
    </xf>
    <xf numFmtId="0" fontId="1" fillId="10" borderId="10" xfId="0" applyFont="1" applyFill="1" applyBorder="1"/>
    <xf numFmtId="0" fontId="1" fillId="10" borderId="2" xfId="0" applyFont="1" applyFill="1" applyBorder="1"/>
    <xf numFmtId="0" fontId="1" fillId="10" borderId="3" xfId="0" applyFont="1" applyFill="1" applyBorder="1"/>
    <xf numFmtId="0" fontId="1" fillId="10" borderId="0" xfId="0" applyFont="1" applyFill="1"/>
    <xf numFmtId="49" fontId="1" fillId="10" borderId="0" xfId="0" applyNumberFormat="1" applyFont="1" applyFill="1"/>
    <xf numFmtId="0" fontId="1" fillId="8" borderId="10" xfId="0" applyFont="1" applyFill="1" applyBorder="1"/>
    <xf numFmtId="0" fontId="1" fillId="8" borderId="0" xfId="0" applyFont="1" applyFill="1" applyBorder="1"/>
    <xf numFmtId="49" fontId="1" fillId="8" borderId="3" xfId="0" applyNumberFormat="1" applyFont="1" applyFill="1" applyBorder="1"/>
    <xf numFmtId="0" fontId="0" fillId="9" borderId="1" xfId="0" applyFont="1" applyFill="1" applyBorder="1"/>
    <xf numFmtId="0" fontId="0" fillId="9" borderId="1" xfId="0" applyFill="1" applyBorder="1"/>
    <xf numFmtId="4" fontId="6" fillId="9" borderId="1" xfId="0" applyNumberFormat="1" applyFont="1" applyFill="1" applyBorder="1" applyAlignment="1">
      <alignment horizontal="right"/>
    </xf>
    <xf numFmtId="4" fontId="0" fillId="9" borderId="1" xfId="0" applyNumberFormat="1" applyFill="1" applyBorder="1"/>
    <xf numFmtId="0" fontId="7" fillId="9" borderId="1" xfId="0" applyFont="1" applyFill="1" applyBorder="1" applyAlignment="1">
      <alignment horizontal="left"/>
    </xf>
    <xf numFmtId="0" fontId="7" fillId="9" borderId="1" xfId="0" applyFont="1" applyFill="1" applyBorder="1"/>
    <xf numFmtId="4" fontId="7" fillId="9" borderId="1" xfId="0" applyNumberFormat="1" applyFont="1" applyFill="1" applyBorder="1"/>
    <xf numFmtId="2" fontId="7" fillId="9" borderId="1" xfId="0" applyNumberFormat="1" applyFont="1" applyFill="1" applyBorder="1"/>
    <xf numFmtId="4" fontId="1" fillId="9" borderId="1" xfId="0" applyNumberFormat="1" applyFont="1" applyFill="1" applyBorder="1"/>
    <xf numFmtId="0" fontId="1" fillId="9" borderId="1" xfId="0" applyFont="1" applyFill="1" applyBorder="1" applyAlignment="1">
      <alignment horizontal="left"/>
    </xf>
    <xf numFmtId="0" fontId="1" fillId="9" borderId="1" xfId="0" applyFont="1" applyFill="1" applyBorder="1"/>
    <xf numFmtId="2" fontId="1" fillId="9" borderId="1" xfId="0" applyNumberFormat="1" applyFont="1" applyFill="1" applyBorder="1"/>
    <xf numFmtId="0" fontId="6" fillId="9" borderId="1" xfId="0" applyFont="1" applyFill="1" applyBorder="1"/>
    <xf numFmtId="4" fontId="6" fillId="9" borderId="1" xfId="0" applyNumberFormat="1" applyFont="1" applyFill="1" applyBorder="1"/>
    <xf numFmtId="0" fontId="7" fillId="9" borderId="11" xfId="0" applyFont="1" applyFill="1" applyBorder="1" applyAlignment="1">
      <alignment horizontal="left"/>
    </xf>
    <xf numFmtId="4" fontId="7" fillId="9" borderId="1" xfId="0" applyNumberFormat="1" applyFont="1" applyFill="1" applyBorder="1" applyAlignment="1">
      <alignment wrapText="1"/>
    </xf>
    <xf numFmtId="4" fontId="7" fillId="9" borderId="6" xfId="0" applyNumberFormat="1" applyFont="1" applyFill="1" applyBorder="1" applyAlignment="1">
      <alignment horizontal="right"/>
    </xf>
    <xf numFmtId="4" fontId="7" fillId="9" borderId="1" xfId="0" applyNumberFormat="1" applyFont="1" applyFill="1" applyBorder="1" applyAlignment="1">
      <alignment horizontal="right"/>
    </xf>
    <xf numFmtId="0" fontId="1" fillId="9" borderId="11" xfId="0" applyFont="1" applyFill="1" applyBorder="1" applyAlignment="1">
      <alignment wrapText="1"/>
    </xf>
    <xf numFmtId="4" fontId="1" fillId="0" borderId="0" xfId="0" applyNumberFormat="1" applyFont="1" applyBorder="1"/>
    <xf numFmtId="49" fontId="1" fillId="0" borderId="0" xfId="0" applyNumberFormat="1" applyFont="1" applyBorder="1" applyAlignment="1">
      <alignment horizontal="right"/>
    </xf>
    <xf numFmtId="0" fontId="1" fillId="10" borderId="1" xfId="0" applyFont="1" applyFill="1" applyBorder="1" applyAlignment="1">
      <alignment wrapText="1"/>
    </xf>
    <xf numFmtId="0" fontId="0" fillId="11" borderId="1" xfId="0" applyFont="1" applyFill="1" applyBorder="1"/>
    <xf numFmtId="0" fontId="0" fillId="11" borderId="1" xfId="0" applyFill="1" applyBorder="1"/>
    <xf numFmtId="4" fontId="6" fillId="11" borderId="1" xfId="0" applyNumberFormat="1" applyFont="1" applyFill="1" applyBorder="1" applyAlignment="1">
      <alignment horizontal="right"/>
    </xf>
    <xf numFmtId="0" fontId="1" fillId="11" borderId="10" xfId="0" applyFont="1" applyFill="1" applyBorder="1"/>
    <xf numFmtId="0" fontId="1" fillId="11" borderId="0" xfId="0" applyFont="1" applyFill="1" applyBorder="1"/>
    <xf numFmtId="0" fontId="1" fillId="11" borderId="0" xfId="0" applyFont="1" applyFill="1"/>
    <xf numFmtId="49" fontId="1" fillId="11" borderId="3" xfId="0" applyNumberFormat="1" applyFont="1" applyFill="1" applyBorder="1"/>
    <xf numFmtId="0" fontId="1" fillId="11" borderId="3" xfId="0" applyFont="1" applyFill="1" applyBorder="1"/>
    <xf numFmtId="0" fontId="7" fillId="11" borderId="1" xfId="0" applyFont="1" applyFill="1" applyBorder="1" applyAlignment="1">
      <alignment horizontal="left"/>
    </xf>
    <xf numFmtId="0" fontId="7" fillId="11" borderId="1" xfId="0" applyFont="1" applyFill="1" applyBorder="1"/>
    <xf numFmtId="4" fontId="7" fillId="11" borderId="1" xfId="0" applyNumberFormat="1" applyFont="1" applyFill="1" applyBorder="1"/>
    <xf numFmtId="2" fontId="7" fillId="11" borderId="1" xfId="0" applyNumberFormat="1" applyFont="1" applyFill="1" applyBorder="1"/>
    <xf numFmtId="4" fontId="1" fillId="11" borderId="1" xfId="0" applyNumberFormat="1" applyFont="1" applyFill="1" applyBorder="1"/>
    <xf numFmtId="0" fontId="1" fillId="11" borderId="1" xfId="0" applyFont="1" applyFill="1" applyBorder="1" applyAlignment="1">
      <alignment horizontal="left"/>
    </xf>
    <xf numFmtId="0" fontId="1" fillId="11" borderId="1" xfId="0" applyFont="1" applyFill="1" applyBorder="1"/>
    <xf numFmtId="2" fontId="1" fillId="11" borderId="1" xfId="0" applyNumberFormat="1" applyFont="1" applyFill="1" applyBorder="1"/>
    <xf numFmtId="4" fontId="0" fillId="11" borderId="1" xfId="0" applyNumberFormat="1" applyFill="1" applyBorder="1"/>
    <xf numFmtId="0" fontId="1" fillId="5" borderId="1" xfId="0" applyFont="1" applyFill="1" applyBorder="1" applyAlignment="1">
      <alignment wrapText="1"/>
    </xf>
    <xf numFmtId="0" fontId="1" fillId="9" borderId="10" xfId="0" applyFont="1" applyFill="1" applyBorder="1"/>
    <xf numFmtId="0" fontId="1" fillId="9" borderId="0" xfId="0" applyFont="1" applyFill="1" applyBorder="1"/>
    <xf numFmtId="0" fontId="1" fillId="9" borderId="3" xfId="0" applyFont="1" applyFill="1" applyBorder="1"/>
    <xf numFmtId="0" fontId="0" fillId="12" borderId="1" xfId="0" applyFont="1" applyFill="1" applyBorder="1"/>
    <xf numFmtId="0" fontId="0" fillId="12" borderId="1" xfId="0" applyFill="1" applyBorder="1"/>
    <xf numFmtId="4" fontId="6" fillId="12" borderId="1" xfId="0" applyNumberFormat="1" applyFont="1" applyFill="1" applyBorder="1" applyAlignment="1">
      <alignment horizontal="right"/>
    </xf>
    <xf numFmtId="0" fontId="1" fillId="5" borderId="6" xfId="0" applyFont="1" applyFill="1" applyBorder="1" applyAlignment="1">
      <alignment horizontal="left"/>
    </xf>
    <xf numFmtId="0" fontId="7" fillId="5" borderId="1" xfId="0" applyNumberFormat="1" applyFont="1" applyFill="1" applyBorder="1"/>
    <xf numFmtId="0" fontId="1" fillId="5" borderId="12" xfId="0" applyFont="1" applyFill="1" applyBorder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4" fontId="1" fillId="0" borderId="0" xfId="0" applyNumberFormat="1" applyFont="1" applyBorder="1" applyAlignment="1">
      <alignment wrapText="1"/>
    </xf>
    <xf numFmtId="4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1"/>
  <sheetViews>
    <sheetView topLeftCell="A98" workbookViewId="0">
      <selection activeCell="M138" sqref="M138"/>
    </sheetView>
  </sheetViews>
  <sheetFormatPr defaultRowHeight="15" x14ac:dyDescent="0.25"/>
  <cols>
    <col min="4" max="4" width="41" customWidth="1"/>
    <col min="5" max="5" width="18.7109375" customWidth="1"/>
    <col min="6" max="6" width="15.85546875" customWidth="1"/>
    <col min="7" max="7" width="16.140625" customWidth="1"/>
    <col min="8" max="8" width="13.42578125" customWidth="1"/>
    <col min="9" max="9" width="17.5703125" customWidth="1"/>
  </cols>
  <sheetData>
    <row r="1" spans="1:10" x14ac:dyDescent="0.25">
      <c r="A1" s="186"/>
      <c r="B1" s="186"/>
      <c r="C1" s="186"/>
      <c r="D1" s="186"/>
      <c r="E1" s="186"/>
      <c r="F1" s="186"/>
      <c r="G1" s="186"/>
      <c r="H1" s="186"/>
      <c r="I1" s="186"/>
      <c r="J1" s="186"/>
    </row>
    <row r="2" spans="1:10" x14ac:dyDescent="0.25">
      <c r="A2" s="60" t="s">
        <v>87</v>
      </c>
      <c r="B2" s="60"/>
      <c r="C2" s="60"/>
      <c r="D2" s="186"/>
      <c r="E2" s="186"/>
      <c r="F2" s="186"/>
      <c r="G2" s="186"/>
      <c r="H2" s="186"/>
      <c r="I2" s="186"/>
      <c r="J2" s="186"/>
    </row>
    <row r="3" spans="1:10" x14ac:dyDescent="0.25">
      <c r="A3" t="s">
        <v>123</v>
      </c>
      <c r="D3" s="186"/>
      <c r="E3" s="186"/>
      <c r="F3" s="186"/>
      <c r="G3" s="186"/>
      <c r="H3" s="186"/>
      <c r="I3" s="186"/>
      <c r="J3" s="186"/>
    </row>
    <row r="4" spans="1:10" x14ac:dyDescent="0.25">
      <c r="A4" t="s">
        <v>86</v>
      </c>
      <c r="D4" s="186"/>
      <c r="E4" s="186"/>
      <c r="F4" s="186"/>
      <c r="G4" s="186"/>
      <c r="H4" s="186"/>
      <c r="I4" s="186"/>
      <c r="J4" s="186"/>
    </row>
    <row r="5" spans="1:10" x14ac:dyDescent="0.25">
      <c r="A5" s="186"/>
      <c r="B5" s="186"/>
      <c r="C5" s="186"/>
      <c r="D5" s="185"/>
      <c r="E5" s="185"/>
      <c r="F5" s="185"/>
      <c r="G5" s="185"/>
      <c r="H5" s="185"/>
      <c r="I5" s="185"/>
      <c r="J5" s="186"/>
    </row>
    <row r="6" spans="1:10" x14ac:dyDescent="0.25">
      <c r="A6" s="186"/>
      <c r="B6" s="186"/>
      <c r="C6" s="186"/>
      <c r="D6" s="185"/>
      <c r="E6" s="185"/>
      <c r="F6" s="185"/>
      <c r="G6" s="185"/>
      <c r="H6" s="185"/>
      <c r="I6" s="185"/>
      <c r="J6" s="186"/>
    </row>
    <row r="7" spans="1:10" x14ac:dyDescent="0.25">
      <c r="A7" s="293" t="s">
        <v>101</v>
      </c>
      <c r="B7" s="293"/>
      <c r="C7" s="293"/>
      <c r="D7" s="294"/>
      <c r="E7" s="294"/>
      <c r="F7" s="294"/>
      <c r="G7" s="294"/>
      <c r="H7" s="294"/>
      <c r="I7" s="294"/>
      <c r="J7" s="186"/>
    </row>
    <row r="8" spans="1:10" x14ac:dyDescent="0.25">
      <c r="A8" s="186"/>
      <c r="B8" s="186"/>
      <c r="C8" s="186"/>
      <c r="D8" s="1"/>
      <c r="E8" s="1"/>
      <c r="F8" s="1"/>
      <c r="G8" s="1"/>
      <c r="H8" s="185"/>
      <c r="I8" s="185"/>
      <c r="J8" s="186"/>
    </row>
    <row r="9" spans="1:10" x14ac:dyDescent="0.25">
      <c r="A9" s="185"/>
      <c r="B9" s="185"/>
      <c r="C9" s="185"/>
      <c r="D9" s="185"/>
      <c r="E9" s="185"/>
      <c r="F9" s="185"/>
      <c r="G9" s="185"/>
      <c r="H9" s="185"/>
      <c r="I9" s="185"/>
      <c r="J9" s="186"/>
    </row>
    <row r="10" spans="1:10" x14ac:dyDescent="0.25">
      <c r="A10" s="185" t="s">
        <v>0</v>
      </c>
      <c r="B10" s="185"/>
      <c r="C10" s="185"/>
      <c r="D10" s="185" t="s">
        <v>1</v>
      </c>
      <c r="E10" s="185"/>
      <c r="F10" s="186"/>
      <c r="G10" s="186"/>
      <c r="H10" s="186"/>
      <c r="I10" s="186"/>
      <c r="J10" s="186"/>
    </row>
    <row r="11" spans="1:10" x14ac:dyDescent="0.25">
      <c r="A11" s="185"/>
      <c r="B11" s="185"/>
      <c r="C11" s="185"/>
      <c r="D11" s="185"/>
      <c r="E11" s="185"/>
      <c r="F11" s="1"/>
      <c r="G11" s="185"/>
      <c r="H11" s="185"/>
      <c r="I11" s="185"/>
      <c r="J11" s="186"/>
    </row>
    <row r="12" spans="1:10" x14ac:dyDescent="0.25">
      <c r="A12" s="185"/>
      <c r="B12" s="185"/>
      <c r="C12" s="185"/>
      <c r="D12" s="185"/>
      <c r="E12" s="185"/>
      <c r="F12" s="185"/>
      <c r="G12" s="185"/>
      <c r="H12" s="185"/>
      <c r="I12" s="185"/>
      <c r="J12" s="186"/>
    </row>
    <row r="13" spans="1:10" x14ac:dyDescent="0.25">
      <c r="A13" t="s">
        <v>102</v>
      </c>
      <c r="D13" s="186"/>
      <c r="E13" s="186"/>
      <c r="F13" s="186"/>
      <c r="G13" s="186"/>
      <c r="H13" s="186"/>
      <c r="I13" s="186"/>
      <c r="J13" s="186"/>
    </row>
    <row r="14" spans="1:10" x14ac:dyDescent="0.25">
      <c r="A14" s="60"/>
      <c r="B14" s="60"/>
      <c r="C14" s="60"/>
      <c r="D14" s="186"/>
      <c r="E14" s="186"/>
      <c r="F14" s="186"/>
      <c r="G14" s="186"/>
      <c r="H14" s="186"/>
      <c r="I14" s="186"/>
      <c r="J14" s="186"/>
    </row>
    <row r="15" spans="1:10" ht="13.5" customHeight="1" x14ac:dyDescent="0.25">
      <c r="A15" s="1" t="s">
        <v>65</v>
      </c>
      <c r="B15" s="1"/>
      <c r="C15" s="1"/>
      <c r="D15" s="1" t="s">
        <v>66</v>
      </c>
      <c r="E15" s="186"/>
      <c r="F15" s="186"/>
      <c r="G15" s="186"/>
      <c r="H15" s="186"/>
      <c r="I15" s="186"/>
      <c r="J15" s="186"/>
    </row>
    <row r="16" spans="1:10" hidden="1" x14ac:dyDescent="0.25">
      <c r="A16" s="185"/>
      <c r="B16" s="185"/>
      <c r="C16" s="185"/>
      <c r="D16" s="185"/>
      <c r="E16" s="185"/>
      <c r="F16" s="185"/>
      <c r="G16" s="185"/>
      <c r="H16" s="185"/>
      <c r="I16" s="185"/>
      <c r="J16" s="186"/>
    </row>
    <row r="17" spans="1:10" ht="29.25" customHeight="1" x14ac:dyDescent="0.25">
      <c r="A17" s="16"/>
      <c r="B17" s="16"/>
      <c r="C17" s="16"/>
      <c r="D17" s="17"/>
      <c r="E17" s="44" t="s">
        <v>103</v>
      </c>
      <c r="F17" s="44" t="s">
        <v>104</v>
      </c>
      <c r="G17" s="44" t="s">
        <v>105</v>
      </c>
      <c r="H17" s="84" t="s">
        <v>81</v>
      </c>
      <c r="I17" s="84" t="s">
        <v>106</v>
      </c>
      <c r="J17" s="186"/>
    </row>
    <row r="18" spans="1:10" ht="30" customHeight="1" x14ac:dyDescent="0.25">
      <c r="A18" s="185">
        <v>6</v>
      </c>
      <c r="B18" s="185"/>
      <c r="C18" s="185"/>
      <c r="D18" s="185" t="s">
        <v>15</v>
      </c>
      <c r="E18" s="132">
        <v>1107580.94</v>
      </c>
      <c r="F18" s="132">
        <v>1400603</v>
      </c>
      <c r="G18" s="132">
        <v>2146625</v>
      </c>
      <c r="H18" s="132">
        <v>5705</v>
      </c>
      <c r="I18" s="132">
        <v>2152330</v>
      </c>
      <c r="J18" s="186"/>
    </row>
    <row r="19" spans="1:10" x14ac:dyDescent="0.25">
      <c r="A19" s="185">
        <v>7</v>
      </c>
      <c r="B19" s="185"/>
      <c r="C19" s="185"/>
      <c r="D19" s="1" t="s">
        <v>56</v>
      </c>
      <c r="E19" s="22">
        <v>0</v>
      </c>
      <c r="F19" s="19">
        <v>0</v>
      </c>
      <c r="G19" s="19">
        <v>0</v>
      </c>
      <c r="H19" s="19">
        <v>0</v>
      </c>
      <c r="I19" s="19">
        <v>0</v>
      </c>
      <c r="J19" s="186"/>
    </row>
    <row r="20" spans="1:10" ht="33" customHeight="1" x14ac:dyDescent="0.25">
      <c r="A20" s="20"/>
      <c r="B20" s="20"/>
      <c r="C20" s="20"/>
      <c r="D20" s="21" t="s">
        <v>3</v>
      </c>
      <c r="E20" s="131">
        <v>1107580.94</v>
      </c>
      <c r="F20" s="133">
        <v>1400603</v>
      </c>
      <c r="G20" s="133">
        <v>2146625</v>
      </c>
      <c r="H20" s="133">
        <v>5705</v>
      </c>
      <c r="I20" s="133">
        <v>2152330</v>
      </c>
      <c r="J20" s="186"/>
    </row>
    <row r="21" spans="1:10" ht="30.75" customHeight="1" x14ac:dyDescent="0.25">
      <c r="A21" s="185">
        <v>3</v>
      </c>
      <c r="B21" s="185"/>
      <c r="C21" s="185"/>
      <c r="D21" s="185" t="s">
        <v>7</v>
      </c>
      <c r="E21" s="130">
        <v>987608.4</v>
      </c>
      <c r="F21" s="132">
        <v>1451950</v>
      </c>
      <c r="G21" s="132">
        <v>2117325</v>
      </c>
      <c r="H21" s="132">
        <v>46105</v>
      </c>
      <c r="I21" s="132">
        <v>2163430</v>
      </c>
      <c r="J21" s="186"/>
    </row>
    <row r="22" spans="1:10" ht="32.25" customHeight="1" x14ac:dyDescent="0.25">
      <c r="A22" s="185">
        <v>4</v>
      </c>
      <c r="B22" s="185"/>
      <c r="C22" s="185"/>
      <c r="D22" s="185" t="s">
        <v>20</v>
      </c>
      <c r="E22" s="130">
        <v>27611.27</v>
      </c>
      <c r="F22" s="132">
        <v>1750</v>
      </c>
      <c r="G22" s="132">
        <v>29300</v>
      </c>
      <c r="H22" s="132">
        <v>-16300</v>
      </c>
      <c r="I22" s="132">
        <v>13000</v>
      </c>
      <c r="J22" s="186"/>
    </row>
    <row r="23" spans="1:10" ht="42.75" customHeight="1" x14ac:dyDescent="0.25">
      <c r="A23" s="20"/>
      <c r="B23" s="20"/>
      <c r="C23" s="20"/>
      <c r="D23" s="21" t="s">
        <v>4</v>
      </c>
      <c r="E23" s="131">
        <v>1015219.67</v>
      </c>
      <c r="F23" s="133">
        <v>1453700</v>
      </c>
      <c r="G23" s="133">
        <v>2146625</v>
      </c>
      <c r="H23" s="133">
        <v>29805</v>
      </c>
      <c r="I23" s="133">
        <v>2176430</v>
      </c>
      <c r="J23" s="186"/>
    </row>
    <row r="24" spans="1:10" x14ac:dyDescent="0.25">
      <c r="A24" s="185"/>
      <c r="B24" s="185"/>
      <c r="C24" s="185"/>
      <c r="D24" s="185"/>
      <c r="E24" s="185"/>
      <c r="F24" s="19"/>
      <c r="G24" s="19"/>
      <c r="H24" s="19"/>
      <c r="I24" s="19"/>
      <c r="J24" s="186"/>
    </row>
    <row r="25" spans="1:10" x14ac:dyDescent="0.25">
      <c r="A25" s="185"/>
      <c r="B25" s="185"/>
      <c r="C25" s="185"/>
      <c r="D25" s="1" t="s">
        <v>53</v>
      </c>
      <c r="E25" s="136" t="s">
        <v>114</v>
      </c>
      <c r="F25" s="136" t="s">
        <v>118</v>
      </c>
      <c r="G25" s="22">
        <v>0</v>
      </c>
      <c r="H25" s="54">
        <v>-24100</v>
      </c>
      <c r="I25" s="136" t="s">
        <v>121</v>
      </c>
      <c r="J25" s="186"/>
    </row>
    <row r="26" spans="1:10" x14ac:dyDescent="0.25">
      <c r="A26" s="185"/>
      <c r="B26" s="185"/>
      <c r="C26" s="185"/>
      <c r="D26" s="1"/>
      <c r="E26" s="191"/>
      <c r="F26" s="136"/>
      <c r="G26" s="22"/>
      <c r="H26" s="43"/>
      <c r="I26" s="62"/>
      <c r="J26" s="186"/>
    </row>
    <row r="27" spans="1:10" x14ac:dyDescent="0.25">
      <c r="A27" s="23"/>
      <c r="B27" s="23"/>
      <c r="C27" s="23"/>
      <c r="D27" s="185"/>
      <c r="E27" s="185"/>
      <c r="F27" s="24"/>
      <c r="G27" s="24"/>
      <c r="H27" s="43"/>
      <c r="I27" s="186"/>
      <c r="J27" s="186"/>
    </row>
    <row r="28" spans="1:10" x14ac:dyDescent="0.25">
      <c r="A28" s="185"/>
      <c r="B28" s="185"/>
      <c r="C28" s="185"/>
      <c r="D28" s="185"/>
      <c r="E28" s="185"/>
      <c r="F28" s="23"/>
      <c r="G28" s="23"/>
      <c r="H28" s="43"/>
      <c r="I28" s="186"/>
      <c r="J28" s="186"/>
    </row>
    <row r="29" spans="1:10" x14ac:dyDescent="0.25">
      <c r="A29" s="1" t="s">
        <v>67</v>
      </c>
      <c r="B29" s="1"/>
      <c r="C29" s="1"/>
      <c r="D29" s="45" t="s">
        <v>68</v>
      </c>
      <c r="E29" s="45"/>
      <c r="F29" s="19"/>
      <c r="G29" s="19"/>
      <c r="H29" s="54"/>
      <c r="I29" s="54"/>
      <c r="J29" s="186"/>
    </row>
    <row r="30" spans="1:10" x14ac:dyDescent="0.25">
      <c r="A30" s="1"/>
      <c r="B30" s="1"/>
      <c r="C30" s="1"/>
      <c r="D30" s="45"/>
      <c r="E30" s="45"/>
      <c r="F30" s="19"/>
      <c r="G30" s="19"/>
      <c r="H30" s="54"/>
      <c r="I30" s="54"/>
      <c r="J30" s="186"/>
    </row>
    <row r="31" spans="1:10" x14ac:dyDescent="0.25">
      <c r="A31" s="25">
        <v>5</v>
      </c>
      <c r="B31" s="25"/>
      <c r="C31" s="25"/>
      <c r="D31" s="1" t="s">
        <v>54</v>
      </c>
      <c r="E31" s="119">
        <v>0</v>
      </c>
      <c r="F31" s="19">
        <v>0</v>
      </c>
      <c r="G31" s="19">
        <v>0</v>
      </c>
      <c r="H31" s="54">
        <v>0</v>
      </c>
      <c r="I31" s="119">
        <v>0</v>
      </c>
      <c r="J31" s="186"/>
    </row>
    <row r="32" spans="1:10" x14ac:dyDescent="0.25">
      <c r="A32" s="185">
        <v>8</v>
      </c>
      <c r="B32" s="185"/>
      <c r="C32" s="185"/>
      <c r="D32" s="1" t="s">
        <v>55</v>
      </c>
      <c r="E32" s="118">
        <v>0</v>
      </c>
      <c r="F32" s="118">
        <v>0</v>
      </c>
      <c r="G32" s="118">
        <v>0</v>
      </c>
      <c r="H32" s="119">
        <v>0</v>
      </c>
      <c r="I32" s="119">
        <v>0</v>
      </c>
      <c r="J32" s="186"/>
    </row>
    <row r="33" spans="1:10" x14ac:dyDescent="0.25">
      <c r="A33" s="185"/>
      <c r="B33" s="185"/>
      <c r="C33" s="185"/>
      <c r="D33" s="1"/>
      <c r="E33" s="118"/>
      <c r="F33" s="118"/>
      <c r="G33" s="118"/>
      <c r="H33" s="119"/>
      <c r="I33" s="119"/>
      <c r="J33" s="186"/>
    </row>
    <row r="34" spans="1:10" x14ac:dyDescent="0.25">
      <c r="A34" s="185"/>
      <c r="B34" s="185"/>
      <c r="C34" s="185"/>
      <c r="D34" s="1"/>
      <c r="E34" s="118"/>
      <c r="F34" s="118"/>
      <c r="G34" s="118"/>
      <c r="H34" s="119"/>
      <c r="I34" s="119"/>
      <c r="J34" s="186"/>
    </row>
    <row r="35" spans="1:10" x14ac:dyDescent="0.25">
      <c r="A35" s="185"/>
      <c r="B35" s="185"/>
      <c r="C35" s="185"/>
      <c r="D35" s="185"/>
      <c r="E35" s="185"/>
      <c r="F35" s="185"/>
      <c r="G35" s="185"/>
      <c r="H35" s="43"/>
      <c r="I35" s="186"/>
      <c r="J35" s="186"/>
    </row>
    <row r="36" spans="1:10" x14ac:dyDescent="0.25">
      <c r="A36" s="138" t="s">
        <v>69</v>
      </c>
      <c r="B36" s="138"/>
      <c r="C36" s="138"/>
      <c r="D36" s="138" t="s">
        <v>70</v>
      </c>
      <c r="E36" s="139"/>
      <c r="F36" s="139"/>
      <c r="G36" s="139"/>
      <c r="H36" s="140"/>
      <c r="I36" s="117"/>
      <c r="J36" s="186"/>
    </row>
    <row r="37" spans="1:10" ht="33" customHeight="1" x14ac:dyDescent="0.25">
      <c r="A37" s="1" t="s">
        <v>60</v>
      </c>
      <c r="B37" s="1"/>
      <c r="C37" s="1"/>
      <c r="D37" s="1" t="s">
        <v>57</v>
      </c>
      <c r="E37" s="130">
        <v>1107580.94</v>
      </c>
      <c r="F37" s="132">
        <v>1400603</v>
      </c>
      <c r="G37" s="132">
        <v>2146625</v>
      </c>
      <c r="H37" s="132">
        <v>5705</v>
      </c>
      <c r="I37" s="132">
        <v>2152330</v>
      </c>
      <c r="J37" s="186"/>
    </row>
    <row r="38" spans="1:10" ht="44.25" customHeight="1" x14ac:dyDescent="0.25">
      <c r="A38" s="1" t="s">
        <v>61</v>
      </c>
      <c r="B38" s="1"/>
      <c r="C38" s="1"/>
      <c r="D38" s="1" t="s">
        <v>58</v>
      </c>
      <c r="E38" s="135">
        <v>1015219.67</v>
      </c>
      <c r="F38" s="134">
        <v>1453700</v>
      </c>
      <c r="G38" s="132">
        <v>2146625</v>
      </c>
      <c r="H38" s="132">
        <v>29805</v>
      </c>
      <c r="I38" s="132">
        <v>2176430</v>
      </c>
      <c r="J38" s="186"/>
    </row>
    <row r="39" spans="1:10" ht="22.5" customHeight="1" x14ac:dyDescent="0.25">
      <c r="A39" s="192"/>
      <c r="B39" s="192"/>
      <c r="C39" s="192"/>
      <c r="D39" s="192" t="s">
        <v>63</v>
      </c>
      <c r="E39" s="208" t="s">
        <v>114</v>
      </c>
      <c r="F39" s="208" t="s">
        <v>118</v>
      </c>
      <c r="G39" s="194">
        <v>0</v>
      </c>
      <c r="H39" s="195">
        <v>-24100</v>
      </c>
      <c r="I39" s="195">
        <v>-24100</v>
      </c>
      <c r="J39" s="186"/>
    </row>
    <row r="40" spans="1:10" ht="17.25" customHeight="1" x14ac:dyDescent="0.25">
      <c r="A40" s="192"/>
      <c r="B40" s="192"/>
      <c r="C40" s="192"/>
      <c r="D40" s="192"/>
      <c r="E40" s="193"/>
      <c r="F40" s="208"/>
      <c r="G40" s="194"/>
      <c r="H40" s="195"/>
      <c r="I40" s="196"/>
      <c r="J40" s="186"/>
    </row>
    <row r="41" spans="1:10" ht="28.5" customHeight="1" x14ac:dyDescent="0.25">
      <c r="A41" s="200"/>
      <c r="B41" s="200"/>
      <c r="C41" s="200"/>
      <c r="D41" s="197" t="s">
        <v>59</v>
      </c>
      <c r="E41" s="209" t="s">
        <v>115</v>
      </c>
      <c r="F41" s="209" t="s">
        <v>119</v>
      </c>
      <c r="G41" s="199">
        <v>0</v>
      </c>
      <c r="H41" s="211">
        <v>24100</v>
      </c>
      <c r="I41" s="211">
        <v>24100</v>
      </c>
      <c r="J41" s="186"/>
    </row>
    <row r="42" spans="1:10" ht="2.25" customHeight="1" x14ac:dyDescent="0.25">
      <c r="A42" s="200"/>
      <c r="B42" s="200"/>
      <c r="C42" s="200"/>
      <c r="D42" s="197"/>
      <c r="E42" s="198"/>
      <c r="F42" s="209" t="s">
        <v>79</v>
      </c>
      <c r="G42" s="199"/>
      <c r="H42" s="199"/>
      <c r="I42" s="199"/>
      <c r="J42" s="186"/>
    </row>
    <row r="43" spans="1:10" ht="21.75" customHeight="1" x14ac:dyDescent="0.25">
      <c r="A43" s="201"/>
      <c r="B43" s="201"/>
      <c r="C43" s="201"/>
      <c r="D43" s="202" t="s">
        <v>62</v>
      </c>
      <c r="E43" s="210" t="s">
        <v>116</v>
      </c>
      <c r="F43" s="210" t="s">
        <v>64</v>
      </c>
      <c r="G43" s="204">
        <v>0</v>
      </c>
      <c r="H43" s="204">
        <v>0</v>
      </c>
      <c r="I43" s="204">
        <v>0</v>
      </c>
      <c r="J43" s="186"/>
    </row>
    <row r="44" spans="1:10" ht="13.5" customHeight="1" x14ac:dyDescent="0.25">
      <c r="A44" s="201"/>
      <c r="B44" s="201"/>
      <c r="C44" s="201"/>
      <c r="D44" s="202"/>
      <c r="E44" s="203"/>
      <c r="F44" s="210"/>
      <c r="G44" s="204"/>
      <c r="H44" s="204"/>
      <c r="I44" s="204"/>
      <c r="J44" s="186"/>
    </row>
    <row r="45" spans="1:10" x14ac:dyDescent="0.25">
      <c r="A45" s="185"/>
      <c r="B45" s="185"/>
      <c r="C45" s="185"/>
      <c r="D45" s="1"/>
      <c r="E45" s="185"/>
      <c r="F45" s="185"/>
      <c r="G45" s="185"/>
      <c r="H45" s="43"/>
      <c r="I45" s="186"/>
      <c r="J45" s="186"/>
    </row>
    <row r="46" spans="1:10" x14ac:dyDescent="0.25">
      <c r="A46" s="185"/>
      <c r="B46" s="185"/>
      <c r="C46" s="185"/>
      <c r="D46" s="1"/>
      <c r="E46" s="185"/>
      <c r="F46" s="185"/>
      <c r="G46" s="185"/>
      <c r="H46" s="43"/>
      <c r="I46" s="186"/>
      <c r="J46" s="186"/>
    </row>
    <row r="47" spans="1:10" x14ac:dyDescent="0.25">
      <c r="A47" s="185"/>
      <c r="B47" s="185"/>
      <c r="C47" s="185"/>
      <c r="D47" s="1"/>
      <c r="E47" s="185"/>
      <c r="F47" s="185"/>
      <c r="G47" s="185"/>
      <c r="H47" s="43"/>
      <c r="I47" s="186"/>
      <c r="J47" s="186"/>
    </row>
    <row r="48" spans="1:10" x14ac:dyDescent="0.25">
      <c r="A48" s="185"/>
      <c r="B48" s="185"/>
      <c r="C48" s="185"/>
      <c r="D48" s="1"/>
      <c r="E48" s="185"/>
      <c r="F48" s="185"/>
      <c r="G48" s="185"/>
      <c r="H48" s="43"/>
      <c r="I48" s="186"/>
      <c r="J48" s="186"/>
    </row>
    <row r="49" spans="1:10" x14ac:dyDescent="0.25">
      <c r="A49" s="185"/>
      <c r="B49" s="185"/>
      <c r="C49" s="185"/>
      <c r="D49" s="1"/>
      <c r="E49" s="185"/>
      <c r="F49" s="185"/>
      <c r="G49" s="185"/>
      <c r="H49" s="43"/>
      <c r="I49" s="186"/>
      <c r="J49" s="186"/>
    </row>
    <row r="50" spans="1:10" x14ac:dyDescent="0.25">
      <c r="A50" s="185"/>
      <c r="B50" s="185"/>
      <c r="C50" s="185"/>
      <c r="D50" s="1"/>
      <c r="E50" s="185"/>
      <c r="F50" s="185"/>
      <c r="G50" s="185"/>
      <c r="H50" s="43"/>
      <c r="I50" s="186"/>
      <c r="J50" s="186"/>
    </row>
    <row r="51" spans="1:10" x14ac:dyDescent="0.25">
      <c r="A51" s="185"/>
      <c r="B51" s="185"/>
      <c r="C51" s="185"/>
      <c r="D51" s="1"/>
      <c r="E51" s="185"/>
      <c r="F51" s="185"/>
      <c r="G51" s="185"/>
      <c r="H51" s="43"/>
      <c r="I51" s="186"/>
      <c r="J51" s="186"/>
    </row>
    <row r="52" spans="1:10" x14ac:dyDescent="0.25">
      <c r="A52" s="185"/>
      <c r="B52" s="185"/>
      <c r="C52" s="185"/>
      <c r="D52" s="1"/>
      <c r="E52" s="185"/>
      <c r="F52" s="185"/>
      <c r="G52" s="185"/>
      <c r="H52" s="43"/>
      <c r="I52" s="186"/>
      <c r="J52" s="186"/>
    </row>
    <row r="53" spans="1:10" x14ac:dyDescent="0.25">
      <c r="A53" s="185"/>
      <c r="B53" s="185"/>
      <c r="C53" s="185"/>
      <c r="D53" s="1"/>
      <c r="E53" s="185"/>
      <c r="F53" s="185"/>
      <c r="G53" s="185"/>
      <c r="H53" s="43"/>
      <c r="I53" s="186"/>
      <c r="J53" s="186"/>
    </row>
    <row r="54" spans="1:10" x14ac:dyDescent="0.25">
      <c r="A54" s="185"/>
      <c r="B54" s="185"/>
      <c r="C54" s="185"/>
      <c r="D54" s="1"/>
      <c r="E54" s="185"/>
      <c r="F54" s="185"/>
      <c r="G54" s="185"/>
      <c r="H54" s="43"/>
      <c r="I54" s="186"/>
      <c r="J54" s="186"/>
    </row>
    <row r="55" spans="1:10" x14ac:dyDescent="0.25">
      <c r="A55" s="185"/>
      <c r="B55" s="185"/>
      <c r="C55" s="185"/>
      <c r="D55" s="1"/>
      <c r="E55" s="185"/>
      <c r="F55" s="185"/>
      <c r="G55" s="185"/>
      <c r="H55" s="43"/>
      <c r="I55" s="186"/>
      <c r="J55" s="186"/>
    </row>
    <row r="56" spans="1:10" x14ac:dyDescent="0.25">
      <c r="A56" s="185"/>
      <c r="B56" s="185"/>
      <c r="C56" s="185"/>
      <c r="D56" s="1"/>
      <c r="E56" s="185"/>
      <c r="F56" s="185"/>
      <c r="G56" s="185"/>
      <c r="H56" s="43"/>
      <c r="I56" s="186"/>
      <c r="J56" s="186"/>
    </row>
    <row r="57" spans="1:10" x14ac:dyDescent="0.25">
      <c r="A57" s="185"/>
      <c r="B57" s="185"/>
      <c r="C57" s="185"/>
      <c r="D57" s="1"/>
      <c r="E57" s="185"/>
      <c r="F57" s="185"/>
      <c r="G57" s="185"/>
      <c r="H57" s="43"/>
      <c r="I57" s="186"/>
      <c r="J57" s="186"/>
    </row>
    <row r="58" spans="1:10" x14ac:dyDescent="0.25">
      <c r="A58" s="185"/>
      <c r="B58" s="185"/>
      <c r="C58" s="185"/>
      <c r="D58" s="1"/>
      <c r="E58" s="185"/>
      <c r="F58" s="185"/>
      <c r="G58" s="185"/>
      <c r="H58" s="43"/>
      <c r="I58" s="186"/>
      <c r="J58" s="186"/>
    </row>
    <row r="59" spans="1:10" x14ac:dyDescent="0.25">
      <c r="A59" s="185"/>
      <c r="B59" s="185"/>
      <c r="C59" s="185"/>
      <c r="D59" s="1"/>
      <c r="E59" s="185"/>
      <c r="F59" s="185"/>
      <c r="G59" s="185"/>
      <c r="H59" s="43"/>
      <c r="I59" s="186"/>
      <c r="J59" s="186"/>
    </row>
    <row r="60" spans="1:10" x14ac:dyDescent="0.25">
      <c r="A60" s="185"/>
      <c r="B60" s="185"/>
      <c r="C60" s="185"/>
      <c r="D60" s="1"/>
      <c r="E60" s="185"/>
      <c r="F60" s="185"/>
      <c r="G60" s="185"/>
      <c r="H60" s="43"/>
      <c r="I60" s="186"/>
      <c r="J60" s="186"/>
    </row>
    <row r="61" spans="1:10" x14ac:dyDescent="0.25">
      <c r="A61" s="185"/>
      <c r="B61" s="185"/>
      <c r="C61" s="185"/>
      <c r="D61" s="1"/>
      <c r="E61" s="185"/>
      <c r="F61" s="185"/>
      <c r="G61" s="185"/>
      <c r="H61" s="43"/>
      <c r="I61" s="186"/>
      <c r="J61" s="186"/>
    </row>
    <row r="62" spans="1:10" x14ac:dyDescent="0.25">
      <c r="A62" s="185"/>
      <c r="B62" s="185"/>
      <c r="C62" s="185"/>
      <c r="D62" s="1"/>
      <c r="E62" s="185"/>
      <c r="F62" s="185"/>
      <c r="G62" s="185"/>
      <c r="H62" s="43"/>
      <c r="I62" s="186"/>
      <c r="J62" s="186"/>
    </row>
    <row r="63" spans="1:10" x14ac:dyDescent="0.25">
      <c r="A63" s="185"/>
      <c r="B63" s="185"/>
      <c r="C63" s="185"/>
      <c r="D63" s="1"/>
      <c r="E63" s="185"/>
      <c r="F63" s="185"/>
      <c r="G63" s="185"/>
      <c r="H63" s="43"/>
      <c r="I63" s="186"/>
      <c r="J63" s="186"/>
    </row>
    <row r="64" spans="1:10" x14ac:dyDescent="0.25">
      <c r="A64" s="185"/>
      <c r="B64" s="185"/>
      <c r="C64" s="185"/>
      <c r="D64" s="1"/>
      <c r="E64" s="185"/>
      <c r="F64" s="185"/>
      <c r="G64" s="185"/>
      <c r="H64" s="43"/>
      <c r="I64" s="186"/>
      <c r="J64" s="186"/>
    </row>
    <row r="65" spans="1:10" x14ac:dyDescent="0.25">
      <c r="A65" s="185"/>
      <c r="B65" s="185"/>
      <c r="C65" s="185"/>
      <c r="D65" s="1"/>
      <c r="E65" s="185"/>
      <c r="F65" s="185"/>
      <c r="G65" s="185"/>
      <c r="H65" s="43"/>
      <c r="I65" s="186"/>
      <c r="J65" s="186"/>
    </row>
    <row r="66" spans="1:10" x14ac:dyDescent="0.25">
      <c r="A66" s="185"/>
      <c r="B66" s="185"/>
      <c r="C66" s="185"/>
      <c r="D66" s="1"/>
      <c r="E66" s="185"/>
      <c r="F66" s="185"/>
      <c r="G66" s="185"/>
      <c r="H66" s="43"/>
      <c r="I66" s="186"/>
      <c r="J66" s="186"/>
    </row>
    <row r="67" spans="1:10" x14ac:dyDescent="0.25">
      <c r="A67" s="185"/>
      <c r="B67" s="185"/>
      <c r="C67" s="185"/>
      <c r="D67" s="1"/>
      <c r="E67" s="185"/>
      <c r="F67" s="185"/>
      <c r="G67" s="185"/>
      <c r="H67" s="43"/>
      <c r="I67" s="186"/>
      <c r="J67" s="186"/>
    </row>
    <row r="68" spans="1:10" x14ac:dyDescent="0.25">
      <c r="A68" s="185"/>
      <c r="B68" s="185"/>
      <c r="C68" s="185"/>
      <c r="D68" s="1"/>
      <c r="E68" s="185"/>
      <c r="F68" s="185"/>
      <c r="G68" s="185"/>
      <c r="H68" s="43"/>
      <c r="I68" s="186"/>
      <c r="J68" s="186"/>
    </row>
    <row r="69" spans="1:10" x14ac:dyDescent="0.25">
      <c r="A69" s="185"/>
      <c r="B69" s="185"/>
      <c r="C69" s="185"/>
      <c r="D69" s="1"/>
      <c r="E69" s="185"/>
      <c r="F69" s="185"/>
      <c r="G69" s="185"/>
      <c r="H69" s="43"/>
      <c r="I69" s="186"/>
      <c r="J69" s="186"/>
    </row>
    <row r="70" spans="1:10" x14ac:dyDescent="0.25">
      <c r="A70" s="1"/>
      <c r="B70" s="1"/>
      <c r="C70" s="1"/>
      <c r="D70" s="1"/>
      <c r="E70" s="185"/>
      <c r="F70" s="185"/>
      <c r="G70" s="185"/>
      <c r="H70" s="186"/>
      <c r="I70" s="186"/>
      <c r="J70" s="186"/>
    </row>
    <row r="71" spans="1:10" x14ac:dyDescent="0.25">
      <c r="A71" s="1"/>
      <c r="B71" s="1"/>
      <c r="C71" s="1"/>
      <c r="D71" s="1"/>
      <c r="E71" s="185"/>
      <c r="F71" s="185"/>
      <c r="G71" s="185"/>
      <c r="H71" s="186"/>
      <c r="I71" s="186"/>
      <c r="J71" s="186"/>
    </row>
    <row r="72" spans="1:10" x14ac:dyDescent="0.25">
      <c r="A72" s="1"/>
      <c r="B72" s="1"/>
      <c r="C72" s="1"/>
      <c r="D72" s="1" t="s">
        <v>77</v>
      </c>
      <c r="E72" s="185"/>
      <c r="F72" s="186"/>
      <c r="G72" s="186"/>
      <c r="H72" s="186"/>
      <c r="I72" s="186"/>
      <c r="J72" s="186"/>
    </row>
    <row r="73" spans="1:10" x14ac:dyDescent="0.25">
      <c r="A73" s="1"/>
      <c r="B73" s="1"/>
      <c r="C73" s="1"/>
      <c r="D73" s="1"/>
      <c r="E73" s="185"/>
      <c r="F73" s="186"/>
      <c r="G73" s="186"/>
      <c r="H73" s="186"/>
      <c r="I73" s="186"/>
      <c r="J73" s="186"/>
    </row>
    <row r="74" spans="1:10" x14ac:dyDescent="0.25">
      <c r="A74" t="s">
        <v>83</v>
      </c>
      <c r="D74" s="186"/>
      <c r="E74" s="186"/>
      <c r="F74" s="186"/>
      <c r="G74" s="186"/>
      <c r="H74" s="186"/>
      <c r="I74" s="186"/>
      <c r="J74" s="186"/>
    </row>
    <row r="75" spans="1:10" x14ac:dyDescent="0.25">
      <c r="A75" t="s">
        <v>111</v>
      </c>
      <c r="D75" s="186"/>
      <c r="E75" s="186"/>
      <c r="F75" s="186"/>
      <c r="G75" s="186"/>
      <c r="H75" s="186"/>
      <c r="I75" s="186"/>
      <c r="J75" s="186"/>
    </row>
    <row r="76" spans="1:10" x14ac:dyDescent="0.25">
      <c r="A76" s="186"/>
      <c r="B76" s="186"/>
      <c r="C76" s="186"/>
      <c r="D76" s="186"/>
      <c r="E76" s="186"/>
      <c r="F76" s="186"/>
      <c r="G76" s="186"/>
      <c r="H76" s="186"/>
      <c r="I76" s="186"/>
      <c r="J76" s="186"/>
    </row>
    <row r="77" spans="1:10" x14ac:dyDescent="0.25">
      <c r="A77" s="185"/>
      <c r="B77" s="185"/>
      <c r="C77" s="185"/>
      <c r="D77" s="185"/>
      <c r="E77" s="185"/>
      <c r="F77" s="185"/>
      <c r="G77" s="185"/>
      <c r="H77" s="185"/>
      <c r="I77" s="186"/>
      <c r="J77" s="186"/>
    </row>
    <row r="78" spans="1:10" x14ac:dyDescent="0.25">
      <c r="A78" s="1" t="s">
        <v>74</v>
      </c>
      <c r="B78" s="185"/>
      <c r="C78" s="185"/>
      <c r="D78" s="185"/>
      <c r="E78" s="185"/>
      <c r="F78" s="185"/>
      <c r="G78" s="185"/>
      <c r="H78" s="185"/>
      <c r="I78" s="186"/>
      <c r="J78" s="186"/>
    </row>
    <row r="79" spans="1:10" ht="15.75" thickBot="1" x14ac:dyDescent="0.3">
      <c r="A79" s="185"/>
      <c r="B79" s="185"/>
      <c r="C79" s="185"/>
      <c r="D79" s="185"/>
      <c r="E79" s="185"/>
      <c r="F79" s="185"/>
      <c r="G79" s="185"/>
      <c r="H79" s="185"/>
      <c r="I79" s="186"/>
      <c r="J79" s="186"/>
    </row>
    <row r="80" spans="1:10" ht="30.75" thickBot="1" x14ac:dyDescent="0.3">
      <c r="A80" s="86" t="s">
        <v>71</v>
      </c>
      <c r="B80" s="86" t="s">
        <v>72</v>
      </c>
      <c r="C80" s="86" t="s">
        <v>73</v>
      </c>
      <c r="D80" s="26" t="s">
        <v>5</v>
      </c>
      <c r="E80" s="120" t="s">
        <v>107</v>
      </c>
      <c r="F80" s="14" t="s">
        <v>108</v>
      </c>
      <c r="G80" s="85" t="s">
        <v>109</v>
      </c>
      <c r="H80" s="85" t="s">
        <v>82</v>
      </c>
      <c r="I80" s="85" t="s">
        <v>110</v>
      </c>
      <c r="J80" s="186"/>
    </row>
    <row r="81" spans="1:10" ht="15.75" thickBot="1" x14ac:dyDescent="0.3">
      <c r="A81" s="4">
        <v>6</v>
      </c>
      <c r="B81" s="29"/>
      <c r="C81" s="29"/>
      <c r="D81" s="29" t="s">
        <v>3</v>
      </c>
      <c r="E81" s="121">
        <v>1107580.94</v>
      </c>
      <c r="F81" s="30">
        <v>1400603</v>
      </c>
      <c r="G81" s="30">
        <v>2146625</v>
      </c>
      <c r="H81" s="5">
        <v>5705</v>
      </c>
      <c r="I81" s="30">
        <v>2152330</v>
      </c>
      <c r="J81" s="186"/>
    </row>
    <row r="82" spans="1:10" ht="15.75" thickBot="1" x14ac:dyDescent="0.3">
      <c r="A82" s="65"/>
      <c r="B82" s="65">
        <v>64</v>
      </c>
      <c r="C82" s="65"/>
      <c r="D82" s="112" t="s">
        <v>16</v>
      </c>
      <c r="E82" s="112">
        <v>1.92</v>
      </c>
      <c r="F82" s="66">
        <v>7</v>
      </c>
      <c r="G82" s="66">
        <v>25</v>
      </c>
      <c r="H82" s="66">
        <v>-25</v>
      </c>
      <c r="I82" s="66">
        <v>0</v>
      </c>
      <c r="J82" s="186"/>
    </row>
    <row r="83" spans="1:10" ht="15.75" thickBot="1" x14ac:dyDescent="0.3">
      <c r="A83" s="151"/>
      <c r="B83" s="151">
        <v>65</v>
      </c>
      <c r="C83" s="151"/>
      <c r="D83" s="169" t="s">
        <v>80</v>
      </c>
      <c r="E83" s="213">
        <v>297.70999999999998</v>
      </c>
      <c r="F83" s="184">
        <v>0</v>
      </c>
      <c r="G83" s="184">
        <v>0</v>
      </c>
      <c r="H83" s="184">
        <v>0</v>
      </c>
      <c r="I83" s="184">
        <v>0</v>
      </c>
      <c r="J83" s="186"/>
    </row>
    <row r="84" spans="1:10" ht="31.5" customHeight="1" thickBot="1" x14ac:dyDescent="0.3">
      <c r="A84" s="35"/>
      <c r="B84" s="35">
        <v>67</v>
      </c>
      <c r="C84" s="35"/>
      <c r="D84" s="115" t="s">
        <v>18</v>
      </c>
      <c r="E84" s="154">
        <v>69186.149999999994</v>
      </c>
      <c r="F84" s="66">
        <v>91000</v>
      </c>
      <c r="G84" s="66">
        <v>165000</v>
      </c>
      <c r="H84" s="66">
        <v>23000</v>
      </c>
      <c r="I84" s="66">
        <v>188000</v>
      </c>
      <c r="J84" s="186"/>
    </row>
    <row r="85" spans="1:10" ht="15.75" thickBot="1" x14ac:dyDescent="0.3">
      <c r="A85" s="4"/>
      <c r="B85" s="28"/>
      <c r="C85" s="155">
        <v>11</v>
      </c>
      <c r="D85" s="156" t="s">
        <v>23</v>
      </c>
      <c r="E85" s="152">
        <v>69485.78</v>
      </c>
      <c r="F85" s="153">
        <v>91007</v>
      </c>
      <c r="G85" s="153">
        <v>165025</v>
      </c>
      <c r="H85" s="153">
        <v>22975</v>
      </c>
      <c r="I85" s="153">
        <v>188000</v>
      </c>
      <c r="J85" s="186"/>
    </row>
    <row r="86" spans="1:10" ht="15.75" thickBot="1" x14ac:dyDescent="0.3">
      <c r="A86" s="286"/>
      <c r="B86" s="104">
        <v>64</v>
      </c>
      <c r="C86" s="287"/>
      <c r="D86" s="288" t="s">
        <v>16</v>
      </c>
      <c r="E86" s="160">
        <v>0</v>
      </c>
      <c r="F86" s="160">
        <v>0</v>
      </c>
      <c r="G86" s="160">
        <v>0</v>
      </c>
      <c r="H86" s="160">
        <v>10</v>
      </c>
      <c r="I86" s="160">
        <v>10</v>
      </c>
      <c r="J86" s="186"/>
    </row>
    <row r="87" spans="1:10" ht="37.5" customHeight="1" thickBot="1" x14ac:dyDescent="0.3">
      <c r="A87" s="161"/>
      <c r="B87" s="161">
        <v>66</v>
      </c>
      <c r="C87" s="161"/>
      <c r="D87" s="105" t="s">
        <v>17</v>
      </c>
      <c r="E87" s="122">
        <v>77784.81</v>
      </c>
      <c r="F87" s="106">
        <v>0</v>
      </c>
      <c r="G87" s="106">
        <v>0</v>
      </c>
      <c r="H87" s="106"/>
      <c r="I87" s="106">
        <v>0</v>
      </c>
      <c r="J87" s="186"/>
    </row>
    <row r="88" spans="1:10" ht="37.5" customHeight="1" thickBot="1" x14ac:dyDescent="0.3">
      <c r="A88" s="161"/>
      <c r="B88" s="161">
        <v>68</v>
      </c>
      <c r="C88" s="104"/>
      <c r="D88" s="279" t="s">
        <v>117</v>
      </c>
      <c r="E88" s="122">
        <v>162.68</v>
      </c>
      <c r="F88" s="106">
        <v>0</v>
      </c>
      <c r="G88" s="106">
        <v>0</v>
      </c>
      <c r="H88" s="106"/>
      <c r="I88" s="106"/>
      <c r="J88" s="186"/>
    </row>
    <row r="89" spans="1:10" ht="15.75" thickBot="1" x14ac:dyDescent="0.3">
      <c r="A89" s="103"/>
      <c r="B89" s="103"/>
      <c r="C89" s="178">
        <v>31</v>
      </c>
      <c r="D89" s="157" t="s">
        <v>50</v>
      </c>
      <c r="E89" s="187">
        <v>77947.490000000005</v>
      </c>
      <c r="F89" s="188">
        <v>0</v>
      </c>
      <c r="G89" s="188">
        <v>0</v>
      </c>
      <c r="H89" s="102">
        <v>10</v>
      </c>
      <c r="I89" s="102">
        <v>10</v>
      </c>
      <c r="J89" s="186"/>
    </row>
    <row r="90" spans="1:10" ht="45.75" thickBot="1" x14ac:dyDescent="0.3">
      <c r="A90" s="229"/>
      <c r="B90" s="229">
        <v>65</v>
      </c>
      <c r="C90" s="229"/>
      <c r="D90" s="261" t="s">
        <v>100</v>
      </c>
      <c r="E90" s="230">
        <v>0</v>
      </c>
      <c r="F90" s="231">
        <v>110200</v>
      </c>
      <c r="G90" s="231">
        <v>146200</v>
      </c>
      <c r="H90" s="231">
        <v>-12800</v>
      </c>
      <c r="I90" s="231">
        <v>133400</v>
      </c>
      <c r="J90" s="186"/>
    </row>
    <row r="91" spans="1:10" ht="15.75" thickBot="1" x14ac:dyDescent="0.3">
      <c r="A91" s="103"/>
      <c r="B91" s="103"/>
      <c r="C91" s="178">
        <v>43</v>
      </c>
      <c r="D91" s="157" t="s">
        <v>89</v>
      </c>
      <c r="E91" s="187">
        <v>0</v>
      </c>
      <c r="F91" s="188">
        <v>110200</v>
      </c>
      <c r="G91" s="188">
        <v>146200</v>
      </c>
      <c r="H91" s="102">
        <v>-12800</v>
      </c>
      <c r="I91" s="102">
        <v>133400</v>
      </c>
      <c r="J91" s="186"/>
    </row>
    <row r="92" spans="1:10" ht="30" customHeight="1" thickBot="1" x14ac:dyDescent="0.3">
      <c r="A92" s="63"/>
      <c r="B92" s="141">
        <v>63</v>
      </c>
      <c r="C92" s="141"/>
      <c r="D92" s="64" t="s">
        <v>19</v>
      </c>
      <c r="E92" s="216">
        <v>959355.37</v>
      </c>
      <c r="F92" s="217">
        <v>1199296</v>
      </c>
      <c r="G92" s="217">
        <v>1835400</v>
      </c>
      <c r="H92" s="217">
        <v>-4500</v>
      </c>
      <c r="I92" s="217">
        <v>1830900</v>
      </c>
      <c r="J92" s="186"/>
    </row>
    <row r="93" spans="1:10" ht="30" customHeight="1" thickBot="1" x14ac:dyDescent="0.3">
      <c r="A93" s="63"/>
      <c r="B93" s="141">
        <v>66</v>
      </c>
      <c r="C93" s="141"/>
      <c r="D93" s="215" t="s">
        <v>17</v>
      </c>
      <c r="E93" s="214">
        <v>792.3</v>
      </c>
      <c r="F93" s="32">
        <v>0</v>
      </c>
      <c r="G93" s="217">
        <v>0</v>
      </c>
      <c r="H93" s="32"/>
      <c r="I93" s="32">
        <v>0</v>
      </c>
      <c r="J93" s="186"/>
    </row>
    <row r="94" spans="1:10" ht="15.75" thickBot="1" x14ac:dyDescent="0.3">
      <c r="A94" s="33"/>
      <c r="B94" s="33"/>
      <c r="C94" s="149">
        <v>52</v>
      </c>
      <c r="D94" s="158" t="s">
        <v>76</v>
      </c>
      <c r="E94" s="189">
        <v>960147.67</v>
      </c>
      <c r="F94" s="190">
        <v>1199296</v>
      </c>
      <c r="G94" s="190">
        <v>1835400</v>
      </c>
      <c r="H94" s="190">
        <v>-4500</v>
      </c>
      <c r="I94" s="190">
        <v>1830900</v>
      </c>
      <c r="J94" s="186"/>
    </row>
    <row r="95" spans="1:10" ht="30.75" thickBot="1" x14ac:dyDescent="0.3">
      <c r="A95" s="244"/>
      <c r="B95" s="254">
        <v>66</v>
      </c>
      <c r="C95" s="254"/>
      <c r="D95" s="258" t="s">
        <v>17</v>
      </c>
      <c r="E95" s="255">
        <v>0</v>
      </c>
      <c r="F95" s="256">
        <v>100</v>
      </c>
      <c r="G95" s="257">
        <v>0</v>
      </c>
      <c r="H95" s="257">
        <v>20</v>
      </c>
      <c r="I95" s="257">
        <v>20</v>
      </c>
      <c r="J95" s="186"/>
    </row>
    <row r="96" spans="1:10" ht="15.75" thickBot="1" x14ac:dyDescent="0.3">
      <c r="A96" s="33"/>
      <c r="B96" s="33"/>
      <c r="C96" s="149">
        <v>61</v>
      </c>
      <c r="D96" s="158" t="s">
        <v>94</v>
      </c>
      <c r="E96" s="189">
        <v>0</v>
      </c>
      <c r="F96" s="190">
        <v>100</v>
      </c>
      <c r="G96" s="190">
        <v>0</v>
      </c>
      <c r="H96" s="190">
        <v>20</v>
      </c>
      <c r="I96" s="190">
        <v>20</v>
      </c>
      <c r="J96" s="18"/>
    </row>
    <row r="97" spans="1:10" x14ac:dyDescent="0.25">
      <c r="A97" s="142"/>
      <c r="B97" s="142"/>
      <c r="C97" s="289"/>
      <c r="D97" s="290"/>
      <c r="E97" s="291"/>
      <c r="F97" s="292"/>
      <c r="G97" s="292"/>
      <c r="H97" s="292"/>
      <c r="I97" s="292"/>
      <c r="J97" s="18"/>
    </row>
    <row r="98" spans="1:10" x14ac:dyDescent="0.25">
      <c r="A98" s="142"/>
      <c r="B98" s="142"/>
      <c r="C98" s="142"/>
      <c r="D98" s="36"/>
      <c r="E98" s="36"/>
      <c r="F98" s="114"/>
      <c r="G98" s="114"/>
      <c r="H98" s="37"/>
      <c r="I98" s="37"/>
      <c r="J98" s="18"/>
    </row>
    <row r="99" spans="1:10" x14ac:dyDescent="0.25">
      <c r="A99" s="142"/>
      <c r="B99" s="142"/>
      <c r="C99" s="142"/>
      <c r="D99" s="36"/>
      <c r="E99" s="36"/>
      <c r="F99" s="114"/>
      <c r="G99" s="114"/>
      <c r="H99" s="37"/>
      <c r="I99" s="37"/>
      <c r="J99" s="18"/>
    </row>
    <row r="100" spans="1:10" x14ac:dyDescent="0.25">
      <c r="A100" s="24"/>
      <c r="B100" s="24"/>
      <c r="C100" s="24"/>
      <c r="D100" s="36"/>
      <c r="E100" s="36"/>
      <c r="F100" s="37"/>
      <c r="G100" s="37"/>
      <c r="H100" s="37"/>
      <c r="I100" s="37"/>
      <c r="J100" s="18"/>
    </row>
    <row r="101" spans="1:10" x14ac:dyDescent="0.25">
      <c r="A101" s="185" t="s">
        <v>27</v>
      </c>
      <c r="B101" s="185"/>
      <c r="C101" s="185"/>
      <c r="D101" s="186"/>
      <c r="E101" s="186"/>
      <c r="F101" s="18"/>
      <c r="G101" s="18"/>
      <c r="H101" s="55"/>
      <c r="I101" s="55"/>
      <c r="J101" s="18"/>
    </row>
    <row r="102" spans="1:10" ht="15.75" thickBot="1" x14ac:dyDescent="0.3">
      <c r="A102" s="185"/>
      <c r="B102" s="185"/>
      <c r="C102" s="185"/>
      <c r="D102" s="186"/>
      <c r="E102" s="186"/>
      <c r="F102" s="18"/>
      <c r="G102" s="18"/>
      <c r="H102" s="53"/>
      <c r="I102" s="53"/>
      <c r="J102" s="18"/>
    </row>
    <row r="103" spans="1:10" ht="45.75" thickBot="1" x14ac:dyDescent="0.3">
      <c r="A103" s="27" t="s">
        <v>21</v>
      </c>
      <c r="B103" s="27"/>
      <c r="C103" s="27"/>
      <c r="D103" s="26" t="s">
        <v>5</v>
      </c>
      <c r="E103" s="120" t="s">
        <v>107</v>
      </c>
      <c r="F103" s="14" t="s">
        <v>88</v>
      </c>
      <c r="G103" s="14" t="s">
        <v>109</v>
      </c>
      <c r="H103" s="86" t="s">
        <v>81</v>
      </c>
      <c r="I103" s="87" t="s">
        <v>110</v>
      </c>
      <c r="J103" s="185"/>
    </row>
    <row r="104" spans="1:10" ht="15.75" thickBot="1" x14ac:dyDescent="0.3">
      <c r="A104" s="38" t="s">
        <v>22</v>
      </c>
      <c r="B104" s="38"/>
      <c r="C104" s="38"/>
      <c r="D104" s="38" t="s">
        <v>23</v>
      </c>
      <c r="E104" s="123">
        <v>69485.78</v>
      </c>
      <c r="F104" s="39">
        <v>91007</v>
      </c>
      <c r="G104" s="39">
        <v>165025</v>
      </c>
      <c r="H104" s="39">
        <v>22975</v>
      </c>
      <c r="I104" s="39">
        <v>188000</v>
      </c>
      <c r="J104" s="185"/>
    </row>
    <row r="105" spans="1:10" ht="15.75" thickBot="1" x14ac:dyDescent="0.3">
      <c r="A105" s="97" t="s">
        <v>49</v>
      </c>
      <c r="B105" s="97"/>
      <c r="C105" s="97"/>
      <c r="D105" s="97" t="s">
        <v>50</v>
      </c>
      <c r="E105" s="124">
        <v>77947.490000000005</v>
      </c>
      <c r="F105" s="98">
        <v>0</v>
      </c>
      <c r="G105" s="98">
        <v>0</v>
      </c>
      <c r="H105" s="98">
        <v>10</v>
      </c>
      <c r="I105" s="98">
        <v>10</v>
      </c>
      <c r="J105" s="185"/>
    </row>
    <row r="106" spans="1:10" ht="15.75" thickBot="1" x14ac:dyDescent="0.3">
      <c r="A106" s="226" t="s">
        <v>90</v>
      </c>
      <c r="B106" s="226"/>
      <c r="C106" s="226"/>
      <c r="D106" s="226" t="s">
        <v>89</v>
      </c>
      <c r="E106" s="228">
        <v>0</v>
      </c>
      <c r="F106" s="227">
        <v>110200</v>
      </c>
      <c r="G106" s="227">
        <v>146200</v>
      </c>
      <c r="H106" s="227">
        <v>-12800</v>
      </c>
      <c r="I106" s="227">
        <v>133400</v>
      </c>
      <c r="J106" s="185"/>
    </row>
    <row r="107" spans="1:10" ht="15.75" thickBot="1" x14ac:dyDescent="0.3">
      <c r="A107" s="40" t="s">
        <v>25</v>
      </c>
      <c r="B107" s="40"/>
      <c r="C107" s="40"/>
      <c r="D107" s="40" t="s">
        <v>24</v>
      </c>
      <c r="E107" s="125">
        <v>960147.67</v>
      </c>
      <c r="F107" s="41">
        <v>1199296</v>
      </c>
      <c r="G107" s="41">
        <v>1835400</v>
      </c>
      <c r="H107" s="41">
        <v>-4500</v>
      </c>
      <c r="I107" s="41">
        <v>1830900</v>
      </c>
      <c r="J107" s="185"/>
    </row>
    <row r="108" spans="1:10" ht="15.75" thickBot="1" x14ac:dyDescent="0.3">
      <c r="A108" s="240" t="s">
        <v>93</v>
      </c>
      <c r="B108" s="252"/>
      <c r="C108" s="252"/>
      <c r="D108" s="240" t="s">
        <v>94</v>
      </c>
      <c r="E108" s="253">
        <v>0</v>
      </c>
      <c r="F108" s="242">
        <v>100</v>
      </c>
      <c r="G108" s="242">
        <v>0</v>
      </c>
      <c r="H108" s="242">
        <v>20</v>
      </c>
      <c r="I108" s="242">
        <v>20</v>
      </c>
      <c r="J108" s="185"/>
    </row>
    <row r="109" spans="1:10" ht="15.75" thickBot="1" x14ac:dyDescent="0.3">
      <c r="A109" s="34"/>
      <c r="B109" s="34"/>
      <c r="C109" s="34"/>
      <c r="D109" s="42" t="s">
        <v>26</v>
      </c>
      <c r="E109" s="31">
        <v>1107580.94</v>
      </c>
      <c r="F109" s="31">
        <v>1400603</v>
      </c>
      <c r="G109" s="31">
        <v>2146625</v>
      </c>
      <c r="H109" s="31">
        <v>5705</v>
      </c>
      <c r="I109" s="31">
        <v>2152330</v>
      </c>
      <c r="J109" s="185"/>
    </row>
    <row r="110" spans="1:10" x14ac:dyDescent="0.25">
      <c r="A110" s="55"/>
      <c r="B110" s="55"/>
      <c r="C110" s="55"/>
      <c r="D110" s="56"/>
      <c r="E110" s="56"/>
      <c r="F110" s="57"/>
      <c r="G110" s="57"/>
      <c r="H110" s="58"/>
      <c r="I110" s="55"/>
      <c r="J110" s="185"/>
    </row>
    <row r="111" spans="1:10" x14ac:dyDescent="0.25">
      <c r="A111" s="55"/>
      <c r="B111" s="55"/>
      <c r="C111" s="55"/>
      <c r="D111" s="56"/>
      <c r="E111" s="56"/>
      <c r="F111" s="57"/>
      <c r="G111" s="57"/>
      <c r="H111" s="58"/>
      <c r="I111" s="55"/>
      <c r="J111" s="185"/>
    </row>
    <row r="112" spans="1:10" x14ac:dyDescent="0.25">
      <c r="A112" s="55"/>
      <c r="B112" s="55"/>
      <c r="C112" s="55"/>
      <c r="D112" s="56"/>
      <c r="E112" s="56"/>
      <c r="F112" s="57"/>
      <c r="G112" s="57"/>
      <c r="H112" s="58"/>
      <c r="I112" s="55"/>
      <c r="J112" s="185"/>
    </row>
    <row r="113" spans="1:10" x14ac:dyDescent="0.25">
      <c r="A113" s="55"/>
      <c r="B113" s="55"/>
      <c r="C113" s="55"/>
      <c r="D113" s="56"/>
      <c r="E113" s="56"/>
      <c r="F113" s="57"/>
      <c r="G113" s="57"/>
      <c r="H113" s="58"/>
      <c r="I113" s="55"/>
      <c r="J113" s="185"/>
    </row>
    <row r="114" spans="1:10" x14ac:dyDescent="0.25">
      <c r="A114" s="55"/>
      <c r="B114" s="55"/>
      <c r="C114" s="55"/>
      <c r="D114" s="56"/>
      <c r="E114" s="56"/>
      <c r="F114" s="57"/>
      <c r="G114" s="57"/>
      <c r="H114" s="58"/>
      <c r="I114" s="55"/>
      <c r="J114" s="185"/>
    </row>
    <row r="115" spans="1:10" x14ac:dyDescent="0.25">
      <c r="A115" s="143" t="s">
        <v>75</v>
      </c>
      <c r="B115" s="55"/>
      <c r="C115" s="55"/>
      <c r="D115" s="56"/>
      <c r="E115" s="56"/>
      <c r="F115" s="57"/>
      <c r="G115" s="57"/>
      <c r="H115" s="58"/>
      <c r="I115" s="55"/>
      <c r="J115" s="185"/>
    </row>
    <row r="116" spans="1:10" ht="15.75" thickBot="1" x14ac:dyDescent="0.3">
      <c r="A116" s="143"/>
      <c r="B116" s="55"/>
      <c r="C116" s="55"/>
      <c r="D116" s="56"/>
      <c r="E116" s="56"/>
      <c r="F116" s="57"/>
      <c r="G116" s="57"/>
      <c r="H116" s="58"/>
      <c r="I116" s="55"/>
      <c r="J116" s="185"/>
    </row>
    <row r="117" spans="1:10" ht="30.75" thickBot="1" x14ac:dyDescent="0.3">
      <c r="A117" s="86" t="s">
        <v>71</v>
      </c>
      <c r="B117" s="86" t="s">
        <v>72</v>
      </c>
      <c r="C117" s="86" t="s">
        <v>73</v>
      </c>
      <c r="D117" s="26" t="s">
        <v>5</v>
      </c>
      <c r="E117" s="120" t="s">
        <v>107</v>
      </c>
      <c r="F117" s="14" t="s">
        <v>108</v>
      </c>
      <c r="G117" s="85" t="s">
        <v>109</v>
      </c>
      <c r="H117" s="85" t="s">
        <v>81</v>
      </c>
      <c r="I117" s="85" t="s">
        <v>110</v>
      </c>
      <c r="J117" s="185"/>
    </row>
    <row r="118" spans="1:10" ht="15.75" thickBot="1" x14ac:dyDescent="0.3">
      <c r="A118" s="144"/>
      <c r="B118" s="144"/>
      <c r="C118" s="144"/>
      <c r="D118" s="146" t="s">
        <v>4</v>
      </c>
      <c r="E118" s="31">
        <v>1015219.67</v>
      </c>
      <c r="F118" s="31">
        <v>1453700</v>
      </c>
      <c r="G118" s="31">
        <v>2146625</v>
      </c>
      <c r="H118" s="31">
        <v>29805</v>
      </c>
      <c r="I118" s="31">
        <v>2176430</v>
      </c>
      <c r="J118" s="145"/>
    </row>
    <row r="119" spans="1:10" ht="15.75" thickBot="1" x14ac:dyDescent="0.3">
      <c r="A119" s="65">
        <v>3</v>
      </c>
      <c r="B119" s="65"/>
      <c r="C119" s="65"/>
      <c r="D119" s="112" t="s">
        <v>7</v>
      </c>
      <c r="E119" s="116">
        <v>67397.52</v>
      </c>
      <c r="F119" s="116">
        <v>95500</v>
      </c>
      <c r="G119" s="116">
        <v>164025</v>
      </c>
      <c r="H119" s="116">
        <v>29275</v>
      </c>
      <c r="I119" s="116">
        <v>193300</v>
      </c>
      <c r="J119" s="18"/>
    </row>
    <row r="120" spans="1:10" ht="15.75" thickBot="1" x14ac:dyDescent="0.3">
      <c r="A120" s="65"/>
      <c r="B120" s="65">
        <v>31</v>
      </c>
      <c r="C120" s="65"/>
      <c r="D120" s="112" t="s">
        <v>6</v>
      </c>
      <c r="E120" s="116">
        <v>55341.88</v>
      </c>
      <c r="F120" s="116">
        <v>80500</v>
      </c>
      <c r="G120" s="116">
        <v>147000</v>
      </c>
      <c r="H120" s="116">
        <v>33000</v>
      </c>
      <c r="I120" s="116">
        <v>180000</v>
      </c>
      <c r="J120" s="186"/>
    </row>
    <row r="121" spans="1:10" ht="15.75" thickBot="1" x14ac:dyDescent="0.3">
      <c r="A121" s="65"/>
      <c r="B121" s="65">
        <v>32</v>
      </c>
      <c r="C121" s="65"/>
      <c r="D121" s="112" t="s">
        <v>8</v>
      </c>
      <c r="E121" s="116">
        <v>12055.64</v>
      </c>
      <c r="F121" s="116">
        <v>15000</v>
      </c>
      <c r="G121" s="116">
        <v>17025</v>
      </c>
      <c r="H121" s="116">
        <f>H122-3725</f>
        <v>-3725</v>
      </c>
      <c r="I121" s="116">
        <v>13300</v>
      </c>
      <c r="J121" s="186"/>
    </row>
    <row r="122" spans="1:10" ht="15.75" thickBot="1" x14ac:dyDescent="0.3">
      <c r="A122" s="65"/>
      <c r="B122" s="65">
        <v>34</v>
      </c>
      <c r="C122" s="65"/>
      <c r="D122" s="112" t="s">
        <v>9</v>
      </c>
      <c r="E122" s="167">
        <v>0</v>
      </c>
      <c r="F122" s="168">
        <v>0</v>
      </c>
      <c r="G122" s="168">
        <v>0</v>
      </c>
      <c r="H122" s="168"/>
      <c r="I122" s="168">
        <v>0</v>
      </c>
      <c r="J122" s="186"/>
    </row>
    <row r="123" spans="1:10" ht="15.75" thickBot="1" x14ac:dyDescent="0.3">
      <c r="A123" s="151"/>
      <c r="B123" s="151">
        <v>38</v>
      </c>
      <c r="C123" s="151"/>
      <c r="D123" s="169" t="s">
        <v>34</v>
      </c>
      <c r="E123" s="170">
        <v>0</v>
      </c>
      <c r="F123" s="168">
        <v>0</v>
      </c>
      <c r="G123" s="168">
        <v>0</v>
      </c>
      <c r="H123" s="168"/>
      <c r="I123" s="168">
        <v>0</v>
      </c>
      <c r="J123" s="186"/>
    </row>
    <row r="124" spans="1:10" ht="15.75" thickBot="1" x14ac:dyDescent="0.3">
      <c r="A124" s="65">
        <v>4</v>
      </c>
      <c r="B124" s="65"/>
      <c r="C124" s="65"/>
      <c r="D124" s="112" t="s">
        <v>20</v>
      </c>
      <c r="E124" s="116">
        <v>0</v>
      </c>
      <c r="F124" s="116">
        <v>50</v>
      </c>
      <c r="G124" s="116">
        <v>1000</v>
      </c>
      <c r="H124" s="116">
        <v>200</v>
      </c>
      <c r="I124" s="116">
        <v>1200</v>
      </c>
      <c r="J124" s="186"/>
    </row>
    <row r="125" spans="1:10" ht="15.75" thickBot="1" x14ac:dyDescent="0.3">
      <c r="A125" s="65">
        <v>42</v>
      </c>
      <c r="B125" s="65">
        <v>42</v>
      </c>
      <c r="C125" s="65"/>
      <c r="D125" s="112" t="s">
        <v>30</v>
      </c>
      <c r="E125" s="116">
        <v>0</v>
      </c>
      <c r="F125" s="116">
        <v>50</v>
      </c>
      <c r="G125" s="116">
        <v>1000</v>
      </c>
      <c r="H125" s="116">
        <v>200</v>
      </c>
      <c r="I125" s="116">
        <v>1200</v>
      </c>
      <c r="J125" s="186"/>
    </row>
    <row r="126" spans="1:10" ht="15.75" thickBot="1" x14ac:dyDescent="0.3">
      <c r="A126" s="179"/>
      <c r="B126" s="179"/>
      <c r="C126" s="179">
        <v>11</v>
      </c>
      <c r="D126" s="180" t="s">
        <v>23</v>
      </c>
      <c r="E126" s="181"/>
      <c r="F126" s="181"/>
      <c r="G126" s="181"/>
      <c r="H126" s="181"/>
      <c r="I126" s="181"/>
      <c r="J126" s="186"/>
    </row>
    <row r="127" spans="1:10" ht="15.75" thickBot="1" x14ac:dyDescent="0.3">
      <c r="A127" s="161">
        <v>3</v>
      </c>
      <c r="B127" s="161"/>
      <c r="C127" s="161"/>
      <c r="D127" s="159" t="s">
        <v>7</v>
      </c>
      <c r="E127" s="160">
        <v>76196.81</v>
      </c>
      <c r="F127" s="160">
        <v>0</v>
      </c>
      <c r="G127" s="160">
        <v>0</v>
      </c>
      <c r="H127" s="160">
        <v>10</v>
      </c>
      <c r="I127" s="160">
        <v>10</v>
      </c>
      <c r="J127" s="186"/>
    </row>
    <row r="128" spans="1:10" ht="15.75" thickBot="1" x14ac:dyDescent="0.3">
      <c r="A128" s="161"/>
      <c r="B128" s="161">
        <v>31</v>
      </c>
      <c r="C128" s="161"/>
      <c r="D128" s="159" t="s">
        <v>6</v>
      </c>
      <c r="E128" s="162">
        <v>0</v>
      </c>
      <c r="F128" s="160">
        <v>0</v>
      </c>
      <c r="G128" s="160">
        <v>0</v>
      </c>
      <c r="H128" s="160"/>
      <c r="I128" s="160">
        <v>0</v>
      </c>
      <c r="J128" s="186"/>
    </row>
    <row r="129" spans="1:10" ht="15.75" thickBot="1" x14ac:dyDescent="0.3">
      <c r="A129" s="161"/>
      <c r="B129" s="161">
        <v>32</v>
      </c>
      <c r="C129" s="161"/>
      <c r="D129" s="159" t="s">
        <v>8</v>
      </c>
      <c r="E129" s="160">
        <v>75419.899999999994</v>
      </c>
      <c r="F129" s="160">
        <v>0</v>
      </c>
      <c r="G129" s="160">
        <v>0</v>
      </c>
      <c r="H129" s="160"/>
      <c r="I129" s="160">
        <v>0</v>
      </c>
      <c r="J129" s="186"/>
    </row>
    <row r="130" spans="1:10" ht="15.75" thickBot="1" x14ac:dyDescent="0.3">
      <c r="A130" s="161"/>
      <c r="B130" s="161">
        <v>34</v>
      </c>
      <c r="C130" s="161"/>
      <c r="D130" s="159" t="s">
        <v>9</v>
      </c>
      <c r="E130" s="160">
        <v>776.91</v>
      </c>
      <c r="F130" s="163">
        <v>0</v>
      </c>
      <c r="G130" s="163">
        <v>0</v>
      </c>
      <c r="H130" s="163">
        <v>10</v>
      </c>
      <c r="I130" s="163">
        <v>10</v>
      </c>
      <c r="J130" s="186"/>
    </row>
    <row r="131" spans="1:10" ht="15.75" thickBot="1" x14ac:dyDescent="0.3">
      <c r="A131" s="164">
        <v>38</v>
      </c>
      <c r="B131" s="164">
        <v>38</v>
      </c>
      <c r="C131" s="164"/>
      <c r="D131" s="165" t="s">
        <v>34</v>
      </c>
      <c r="E131" s="166">
        <v>0</v>
      </c>
      <c r="F131" s="163">
        <v>0</v>
      </c>
      <c r="G131" s="163">
        <v>0</v>
      </c>
      <c r="H131" s="163"/>
      <c r="I131" s="163">
        <v>0</v>
      </c>
      <c r="J131" s="186"/>
    </row>
    <row r="132" spans="1:10" ht="15.75" thickBot="1" x14ac:dyDescent="0.3">
      <c r="A132" s="161">
        <v>4</v>
      </c>
      <c r="B132" s="161"/>
      <c r="C132" s="161"/>
      <c r="D132" s="159" t="s">
        <v>20</v>
      </c>
      <c r="E132" s="160">
        <v>0</v>
      </c>
      <c r="F132" s="160">
        <f>SUM(F133)</f>
        <v>0</v>
      </c>
      <c r="G132" s="160">
        <v>0</v>
      </c>
      <c r="H132" s="160"/>
      <c r="I132" s="160">
        <v>0</v>
      </c>
      <c r="J132" s="186"/>
    </row>
    <row r="133" spans="1:10" ht="15.75" thickBot="1" x14ac:dyDescent="0.3">
      <c r="A133" s="161"/>
      <c r="B133" s="161">
        <v>42</v>
      </c>
      <c r="C133" s="161"/>
      <c r="D133" s="159" t="s">
        <v>30</v>
      </c>
      <c r="E133" s="160">
        <v>0</v>
      </c>
      <c r="F133" s="160">
        <v>0</v>
      </c>
      <c r="G133" s="160">
        <v>0</v>
      </c>
      <c r="H133" s="160"/>
      <c r="I133" s="160">
        <v>0</v>
      </c>
      <c r="J133" s="186"/>
    </row>
    <row r="134" spans="1:10" ht="15.75" thickBot="1" x14ac:dyDescent="0.3">
      <c r="A134" s="179"/>
      <c r="B134" s="179"/>
      <c r="C134" s="179">
        <v>31</v>
      </c>
      <c r="D134" s="180" t="s">
        <v>50</v>
      </c>
      <c r="E134" s="181"/>
      <c r="F134" s="181"/>
      <c r="G134" s="181"/>
      <c r="H134" s="181"/>
      <c r="I134" s="181"/>
      <c r="J134" s="186"/>
    </row>
    <row r="135" spans="1:10" ht="15.75" thickBot="1" x14ac:dyDescent="0.3">
      <c r="A135" s="218">
        <v>3</v>
      </c>
      <c r="B135" s="218"/>
      <c r="C135" s="218"/>
      <c r="D135" s="219" t="s">
        <v>7</v>
      </c>
      <c r="E135" s="220">
        <v>0</v>
      </c>
      <c r="F135" s="220">
        <v>111750</v>
      </c>
      <c r="G135" s="220">
        <v>146200</v>
      </c>
      <c r="H135" s="220">
        <v>-19300</v>
      </c>
      <c r="I135" s="220">
        <v>126900</v>
      </c>
      <c r="J135" s="186"/>
    </row>
    <row r="136" spans="1:10" ht="15.75" thickBot="1" x14ac:dyDescent="0.3">
      <c r="A136" s="218"/>
      <c r="B136" s="218">
        <v>31</v>
      </c>
      <c r="C136" s="218"/>
      <c r="D136" s="219" t="s">
        <v>6</v>
      </c>
      <c r="E136" s="221">
        <v>0</v>
      </c>
      <c r="F136" s="220">
        <v>0</v>
      </c>
      <c r="G136" s="220">
        <v>0</v>
      </c>
      <c r="H136" s="220"/>
      <c r="I136" s="220">
        <v>0</v>
      </c>
      <c r="J136" s="186"/>
    </row>
    <row r="137" spans="1:10" ht="15.75" thickBot="1" x14ac:dyDescent="0.3">
      <c r="A137" s="218"/>
      <c r="B137" s="218">
        <v>32</v>
      </c>
      <c r="C137" s="218"/>
      <c r="D137" s="219" t="s">
        <v>8</v>
      </c>
      <c r="E137" s="220">
        <v>0</v>
      </c>
      <c r="F137" s="220">
        <v>110550</v>
      </c>
      <c r="G137" s="220">
        <v>145100</v>
      </c>
      <c r="H137" s="220">
        <v>-19700</v>
      </c>
      <c r="I137" s="220">
        <v>125400</v>
      </c>
      <c r="J137" s="186"/>
    </row>
    <row r="138" spans="1:10" ht="15.75" thickBot="1" x14ac:dyDescent="0.3">
      <c r="A138" s="218"/>
      <c r="B138" s="218">
        <v>34</v>
      </c>
      <c r="C138" s="218"/>
      <c r="D138" s="219" t="s">
        <v>9</v>
      </c>
      <c r="E138" s="220">
        <v>0</v>
      </c>
      <c r="F138" s="222">
        <v>1200</v>
      </c>
      <c r="G138" s="222">
        <v>1100</v>
      </c>
      <c r="H138" s="222">
        <v>400</v>
      </c>
      <c r="I138" s="222">
        <v>1500</v>
      </c>
      <c r="J138" s="186"/>
    </row>
    <row r="139" spans="1:10" ht="15.75" thickBot="1" x14ac:dyDescent="0.3">
      <c r="A139" s="223">
        <v>38</v>
      </c>
      <c r="B139" s="223">
        <v>38</v>
      </c>
      <c r="C139" s="223"/>
      <c r="D139" s="224" t="s">
        <v>34</v>
      </c>
      <c r="E139" s="225">
        <v>0</v>
      </c>
      <c r="F139" s="222">
        <v>0</v>
      </c>
      <c r="G139" s="222">
        <v>0</v>
      </c>
      <c r="H139" s="222"/>
      <c r="I139" s="222">
        <v>0</v>
      </c>
      <c r="J139" s="186"/>
    </row>
    <row r="140" spans="1:10" ht="15.75" thickBot="1" x14ac:dyDescent="0.3">
      <c r="A140" s="218">
        <v>4</v>
      </c>
      <c r="B140" s="218"/>
      <c r="C140" s="218"/>
      <c r="D140" s="219" t="s">
        <v>20</v>
      </c>
      <c r="E140" s="220">
        <v>0</v>
      </c>
      <c r="F140" s="220">
        <f>SUM(F141)</f>
        <v>0</v>
      </c>
      <c r="G140" s="220">
        <v>0</v>
      </c>
      <c r="H140" s="220"/>
      <c r="I140" s="220">
        <v>0</v>
      </c>
      <c r="J140" s="186"/>
    </row>
    <row r="141" spans="1:10" ht="15.75" thickBot="1" x14ac:dyDescent="0.3">
      <c r="A141" s="218"/>
      <c r="B141" s="218">
        <v>42</v>
      </c>
      <c r="C141" s="218"/>
      <c r="D141" s="219" t="s">
        <v>30</v>
      </c>
      <c r="E141" s="220">
        <v>0</v>
      </c>
      <c r="F141" s="220">
        <v>0</v>
      </c>
      <c r="G141" s="220">
        <v>0</v>
      </c>
      <c r="H141" s="220"/>
      <c r="I141" s="220">
        <v>0</v>
      </c>
      <c r="J141" s="186"/>
    </row>
    <row r="142" spans="1:10" ht="15.75" thickBot="1" x14ac:dyDescent="0.3">
      <c r="A142" s="179"/>
      <c r="B142" s="179"/>
      <c r="C142" s="179">
        <v>43</v>
      </c>
      <c r="D142" s="180" t="s">
        <v>89</v>
      </c>
      <c r="E142" s="181"/>
      <c r="F142" s="181"/>
      <c r="G142" s="181"/>
      <c r="H142" s="181"/>
      <c r="I142" s="181"/>
      <c r="J142" s="186"/>
    </row>
    <row r="143" spans="1:10" ht="15.75" thickBot="1" x14ac:dyDescent="0.3">
      <c r="A143" s="63">
        <v>3</v>
      </c>
      <c r="B143" s="63"/>
      <c r="C143" s="63"/>
      <c r="D143" s="171" t="s">
        <v>7</v>
      </c>
      <c r="E143" s="172">
        <v>837256.59</v>
      </c>
      <c r="F143" s="172">
        <v>1187303</v>
      </c>
      <c r="G143" s="172">
        <v>1802700</v>
      </c>
      <c r="H143" s="172">
        <v>12500</v>
      </c>
      <c r="I143" s="172">
        <v>1815200</v>
      </c>
      <c r="J143" s="186"/>
    </row>
    <row r="144" spans="1:10" ht="15.75" thickBot="1" x14ac:dyDescent="0.3">
      <c r="A144" s="63"/>
      <c r="B144" s="63">
        <v>31</v>
      </c>
      <c r="C144" s="63"/>
      <c r="D144" s="171" t="s">
        <v>6</v>
      </c>
      <c r="E144" s="172">
        <v>663178.25</v>
      </c>
      <c r="F144" s="172">
        <v>990403</v>
      </c>
      <c r="G144" s="172">
        <v>1567000</v>
      </c>
      <c r="H144" s="172">
        <v>59700</v>
      </c>
      <c r="I144" s="172">
        <v>1626700</v>
      </c>
      <c r="J144" s="186"/>
    </row>
    <row r="145" spans="1:10" ht="15.75" thickBot="1" x14ac:dyDescent="0.3">
      <c r="A145" s="63"/>
      <c r="B145" s="63">
        <v>32</v>
      </c>
      <c r="C145" s="63"/>
      <c r="D145" s="171" t="s">
        <v>8</v>
      </c>
      <c r="E145" s="172">
        <v>173128.77</v>
      </c>
      <c r="F145" s="172">
        <v>196000</v>
      </c>
      <c r="G145" s="172">
        <v>234600</v>
      </c>
      <c r="H145" s="172">
        <v>-47000</v>
      </c>
      <c r="I145" s="172">
        <v>187600</v>
      </c>
      <c r="J145" s="186"/>
    </row>
    <row r="146" spans="1:10" ht="15.75" thickBot="1" x14ac:dyDescent="0.3">
      <c r="A146" s="63"/>
      <c r="B146" s="63">
        <v>34</v>
      </c>
      <c r="C146" s="63"/>
      <c r="D146" s="171" t="s">
        <v>9</v>
      </c>
      <c r="E146" s="172">
        <v>949.57</v>
      </c>
      <c r="F146" s="173">
        <v>900</v>
      </c>
      <c r="G146" s="173">
        <v>1100</v>
      </c>
      <c r="H146" s="173">
        <v>-200</v>
      </c>
      <c r="I146" s="173">
        <v>900</v>
      </c>
      <c r="J146" s="186"/>
    </row>
    <row r="147" spans="1:10" ht="15.75" thickBot="1" x14ac:dyDescent="0.3">
      <c r="A147" s="174"/>
      <c r="B147" s="174">
        <v>38</v>
      </c>
      <c r="C147" s="174"/>
      <c r="D147" s="175" t="s">
        <v>34</v>
      </c>
      <c r="E147" s="176">
        <v>0</v>
      </c>
      <c r="F147" s="173">
        <v>0</v>
      </c>
      <c r="G147" s="173">
        <v>0</v>
      </c>
      <c r="H147" s="173"/>
      <c r="I147" s="173">
        <v>0</v>
      </c>
      <c r="J147" s="186"/>
    </row>
    <row r="148" spans="1:10" ht="15.75" thickBot="1" x14ac:dyDescent="0.3">
      <c r="A148" s="63">
        <v>4</v>
      </c>
      <c r="B148" s="63"/>
      <c r="C148" s="63"/>
      <c r="D148" s="171" t="s">
        <v>20</v>
      </c>
      <c r="E148" s="172">
        <v>27611.27</v>
      </c>
      <c r="F148" s="172">
        <v>1700</v>
      </c>
      <c r="G148" s="172">
        <v>28300</v>
      </c>
      <c r="H148" s="172">
        <v>-16500</v>
      </c>
      <c r="I148" s="172">
        <v>11800</v>
      </c>
      <c r="J148" s="186"/>
    </row>
    <row r="149" spans="1:10" ht="15.75" thickBot="1" x14ac:dyDescent="0.3">
      <c r="A149" s="63"/>
      <c r="B149" s="63">
        <v>42</v>
      </c>
      <c r="C149" s="63"/>
      <c r="D149" s="171" t="s">
        <v>30</v>
      </c>
      <c r="E149" s="172">
        <v>27611.27</v>
      </c>
      <c r="F149" s="172">
        <v>1700</v>
      </c>
      <c r="G149" s="172">
        <v>28300</v>
      </c>
      <c r="H149" s="172">
        <v>-16500</v>
      </c>
      <c r="I149" s="172">
        <v>11800</v>
      </c>
      <c r="J149" s="186"/>
    </row>
    <row r="150" spans="1:10" ht="15.75" thickBot="1" x14ac:dyDescent="0.3">
      <c r="A150" s="179"/>
      <c r="B150" s="179"/>
      <c r="C150" s="179">
        <v>52</v>
      </c>
      <c r="D150" s="180" t="s">
        <v>24</v>
      </c>
      <c r="E150" s="181"/>
      <c r="F150" s="181"/>
      <c r="G150" s="181"/>
      <c r="H150" s="181"/>
      <c r="I150" s="181"/>
      <c r="J150" s="186"/>
    </row>
    <row r="151" spans="1:10" ht="15.75" thickBot="1" x14ac:dyDescent="0.3">
      <c r="A151" s="63">
        <v>3</v>
      </c>
      <c r="B151" s="63"/>
      <c r="C151" s="63"/>
      <c r="D151" s="171" t="s">
        <v>7</v>
      </c>
      <c r="E151" s="172">
        <v>6757.48</v>
      </c>
      <c r="F151" s="172">
        <v>4200</v>
      </c>
      <c r="G151" s="172">
        <v>4400</v>
      </c>
      <c r="H151" s="172">
        <v>-500</v>
      </c>
      <c r="I151" s="172">
        <v>3900</v>
      </c>
      <c r="J151" s="186"/>
    </row>
    <row r="152" spans="1:10" ht="15.75" thickBot="1" x14ac:dyDescent="0.3">
      <c r="A152" s="63"/>
      <c r="B152" s="63">
        <v>31</v>
      </c>
      <c r="C152" s="63"/>
      <c r="D152" s="171" t="s">
        <v>6</v>
      </c>
      <c r="E152" s="177">
        <v>0</v>
      </c>
      <c r="F152" s="172">
        <v>0</v>
      </c>
      <c r="G152" s="172">
        <v>0</v>
      </c>
      <c r="H152" s="172"/>
      <c r="I152" s="172">
        <v>0</v>
      </c>
      <c r="J152" s="186"/>
    </row>
    <row r="153" spans="1:10" ht="15.75" thickBot="1" x14ac:dyDescent="0.3">
      <c r="A153" s="63"/>
      <c r="B153" s="63">
        <v>32</v>
      </c>
      <c r="C153" s="63"/>
      <c r="D153" s="171" t="s">
        <v>8</v>
      </c>
      <c r="E153" s="172">
        <v>6757.48</v>
      </c>
      <c r="F153" s="172">
        <v>4200</v>
      </c>
      <c r="G153" s="172">
        <v>4400</v>
      </c>
      <c r="H153" s="172">
        <v>-500</v>
      </c>
      <c r="I153" s="172">
        <v>3900</v>
      </c>
      <c r="J153" s="186"/>
    </row>
    <row r="154" spans="1:10" ht="15.75" thickBot="1" x14ac:dyDescent="0.3">
      <c r="A154" s="63"/>
      <c r="B154" s="63">
        <v>34</v>
      </c>
      <c r="C154" s="63"/>
      <c r="D154" s="171" t="s">
        <v>9</v>
      </c>
      <c r="E154" s="177">
        <v>0</v>
      </c>
      <c r="F154" s="173">
        <v>0</v>
      </c>
      <c r="G154" s="173">
        <v>0</v>
      </c>
      <c r="H154" s="173"/>
      <c r="I154" s="173">
        <v>0</v>
      </c>
      <c r="J154" s="186"/>
    </row>
    <row r="155" spans="1:10" ht="15.75" thickBot="1" x14ac:dyDescent="0.3">
      <c r="A155" s="174"/>
      <c r="B155" s="174">
        <v>38</v>
      </c>
      <c r="C155" s="174"/>
      <c r="D155" s="175" t="s">
        <v>34</v>
      </c>
      <c r="E155" s="176">
        <v>0</v>
      </c>
      <c r="F155" s="173">
        <v>0</v>
      </c>
      <c r="G155" s="173">
        <v>0</v>
      </c>
      <c r="H155" s="173"/>
      <c r="I155" s="173">
        <v>0</v>
      </c>
      <c r="J155" s="186"/>
    </row>
    <row r="156" spans="1:10" ht="15.75" thickBot="1" x14ac:dyDescent="0.3">
      <c r="A156" s="63">
        <v>4</v>
      </c>
      <c r="B156" s="63"/>
      <c r="C156" s="63"/>
      <c r="D156" s="171" t="s">
        <v>20</v>
      </c>
      <c r="E156" s="177">
        <v>0</v>
      </c>
      <c r="F156" s="172">
        <f>SUM(F157)</f>
        <v>0</v>
      </c>
      <c r="G156" s="172">
        <v>0</v>
      </c>
      <c r="H156" s="172"/>
      <c r="I156" s="172">
        <v>0</v>
      </c>
      <c r="J156" s="186"/>
    </row>
    <row r="157" spans="1:10" ht="15.75" thickBot="1" x14ac:dyDescent="0.3">
      <c r="A157" s="63"/>
      <c r="B157" s="63">
        <v>42</v>
      </c>
      <c r="C157" s="63"/>
      <c r="D157" s="171" t="s">
        <v>30</v>
      </c>
      <c r="E157" s="177">
        <v>0</v>
      </c>
      <c r="F157" s="172">
        <v>0</v>
      </c>
      <c r="G157" s="172">
        <v>0</v>
      </c>
      <c r="H157" s="172"/>
      <c r="I157" s="172">
        <v>0</v>
      </c>
      <c r="J157" s="186"/>
    </row>
    <row r="158" spans="1:10" ht="15.75" thickBot="1" x14ac:dyDescent="0.3">
      <c r="A158" s="179"/>
      <c r="B158" s="205"/>
      <c r="C158" s="182">
        <v>52</v>
      </c>
      <c r="D158" s="206" t="s">
        <v>33</v>
      </c>
      <c r="E158" s="207"/>
      <c r="F158" s="183"/>
      <c r="G158" s="183"/>
      <c r="H158" s="183"/>
      <c r="I158" s="181"/>
      <c r="J158" s="150"/>
    </row>
    <row r="159" spans="1:10" ht="15.75" thickBot="1" x14ac:dyDescent="0.3">
      <c r="A159" s="244">
        <v>3</v>
      </c>
      <c r="B159" s="244"/>
      <c r="C159" s="244"/>
      <c r="D159" s="245" t="s">
        <v>7</v>
      </c>
      <c r="E159" s="246">
        <v>0</v>
      </c>
      <c r="F159" s="246">
        <v>100</v>
      </c>
      <c r="G159" s="246">
        <v>0</v>
      </c>
      <c r="H159" s="246">
        <v>20</v>
      </c>
      <c r="I159" s="246">
        <v>20</v>
      </c>
      <c r="J159" s="55"/>
    </row>
    <row r="160" spans="1:10" ht="15.75" thickBot="1" x14ac:dyDescent="0.3">
      <c r="A160" s="244"/>
      <c r="B160" s="244">
        <v>31</v>
      </c>
      <c r="C160" s="244"/>
      <c r="D160" s="245" t="s">
        <v>6</v>
      </c>
      <c r="E160" s="247">
        <v>0</v>
      </c>
      <c r="F160" s="246">
        <v>0</v>
      </c>
      <c r="G160" s="246">
        <v>0</v>
      </c>
      <c r="H160" s="246"/>
      <c r="I160" s="246">
        <v>0</v>
      </c>
      <c r="J160" s="55"/>
    </row>
    <row r="161" spans="1:10" ht="15.75" thickBot="1" x14ac:dyDescent="0.3">
      <c r="A161" s="244"/>
      <c r="B161" s="244">
        <v>32</v>
      </c>
      <c r="C161" s="244"/>
      <c r="D161" s="245" t="s">
        <v>8</v>
      </c>
      <c r="E161" s="246">
        <v>0</v>
      </c>
      <c r="F161" s="246">
        <v>100</v>
      </c>
      <c r="G161" s="246">
        <v>0</v>
      </c>
      <c r="H161" s="246">
        <v>20</v>
      </c>
      <c r="I161" s="246">
        <v>20</v>
      </c>
      <c r="J161" s="55"/>
    </row>
    <row r="162" spans="1:10" ht="15.75" thickBot="1" x14ac:dyDescent="0.3">
      <c r="A162" s="244"/>
      <c r="B162" s="244">
        <v>34</v>
      </c>
      <c r="C162" s="244"/>
      <c r="D162" s="245" t="s">
        <v>9</v>
      </c>
      <c r="E162" s="247">
        <v>0</v>
      </c>
      <c r="F162" s="248">
        <v>0</v>
      </c>
      <c r="G162" s="248">
        <v>0</v>
      </c>
      <c r="H162" s="248"/>
      <c r="I162" s="248">
        <v>0</v>
      </c>
      <c r="J162" s="55"/>
    </row>
    <row r="163" spans="1:10" ht="15.75" thickBot="1" x14ac:dyDescent="0.3">
      <c r="A163" s="249"/>
      <c r="B163" s="249">
        <v>38</v>
      </c>
      <c r="C163" s="249"/>
      <c r="D163" s="250" t="s">
        <v>34</v>
      </c>
      <c r="E163" s="251">
        <v>0</v>
      </c>
      <c r="F163" s="248">
        <v>0</v>
      </c>
      <c r="G163" s="248">
        <v>0</v>
      </c>
      <c r="H163" s="248"/>
      <c r="I163" s="248">
        <v>0</v>
      </c>
      <c r="J163" s="55"/>
    </row>
    <row r="164" spans="1:10" ht="15.75" thickBot="1" x14ac:dyDescent="0.3">
      <c r="A164" s="244">
        <v>4</v>
      </c>
      <c r="B164" s="244"/>
      <c r="C164" s="244"/>
      <c r="D164" s="245" t="s">
        <v>20</v>
      </c>
      <c r="E164" s="247">
        <v>0</v>
      </c>
      <c r="F164" s="246">
        <f>SUM(F165)</f>
        <v>0</v>
      </c>
      <c r="G164" s="246">
        <v>0</v>
      </c>
      <c r="H164" s="246"/>
      <c r="I164" s="246">
        <v>0</v>
      </c>
      <c r="J164" s="55"/>
    </row>
    <row r="165" spans="1:10" ht="15.75" thickBot="1" x14ac:dyDescent="0.3">
      <c r="A165" s="244"/>
      <c r="B165" s="244">
        <v>42</v>
      </c>
      <c r="C165" s="244"/>
      <c r="D165" s="245" t="s">
        <v>30</v>
      </c>
      <c r="E165" s="247">
        <v>0</v>
      </c>
      <c r="F165" s="246">
        <v>0</v>
      </c>
      <c r="G165" s="246">
        <v>0</v>
      </c>
      <c r="H165" s="246"/>
      <c r="I165" s="246">
        <v>0</v>
      </c>
      <c r="J165" s="55"/>
    </row>
    <row r="166" spans="1:10" ht="15.75" thickBot="1" x14ac:dyDescent="0.3">
      <c r="A166" s="179"/>
      <c r="B166" s="205"/>
      <c r="C166" s="182">
        <v>61</v>
      </c>
      <c r="D166" s="206" t="s">
        <v>94</v>
      </c>
      <c r="E166" s="207"/>
      <c r="F166" s="183"/>
      <c r="G166" s="183"/>
      <c r="H166" s="183"/>
      <c r="I166" s="181"/>
      <c r="J166" s="55"/>
    </row>
    <row r="167" spans="1:10" ht="15.75" thickBot="1" x14ac:dyDescent="0.3">
      <c r="A167" s="270">
        <v>3</v>
      </c>
      <c r="B167" s="270"/>
      <c r="C167" s="270"/>
      <c r="D167" s="271" t="s">
        <v>7</v>
      </c>
      <c r="E167" s="272">
        <v>0</v>
      </c>
      <c r="F167" s="272">
        <v>53097</v>
      </c>
      <c r="G167" s="272">
        <v>0</v>
      </c>
      <c r="H167" s="272">
        <v>24100</v>
      </c>
      <c r="I167" s="272">
        <v>24100</v>
      </c>
      <c r="J167" s="55"/>
    </row>
    <row r="168" spans="1:10" ht="15.75" thickBot="1" x14ac:dyDescent="0.3">
      <c r="A168" s="270"/>
      <c r="B168" s="270">
        <v>31</v>
      </c>
      <c r="C168" s="270"/>
      <c r="D168" s="271" t="s">
        <v>6</v>
      </c>
      <c r="E168" s="273">
        <v>0</v>
      </c>
      <c r="F168" s="272">
        <v>53097</v>
      </c>
      <c r="G168" s="272">
        <v>0</v>
      </c>
      <c r="H168" s="272">
        <v>23100</v>
      </c>
      <c r="I168" s="272">
        <v>23100</v>
      </c>
      <c r="J168" s="55"/>
    </row>
    <row r="169" spans="1:10" ht="15.75" thickBot="1" x14ac:dyDescent="0.3">
      <c r="A169" s="270"/>
      <c r="B169" s="270">
        <v>32</v>
      </c>
      <c r="C169" s="270"/>
      <c r="D169" s="271" t="s">
        <v>8</v>
      </c>
      <c r="E169" s="272">
        <v>0</v>
      </c>
      <c r="F169" s="272">
        <v>0</v>
      </c>
      <c r="G169" s="272">
        <v>0</v>
      </c>
      <c r="H169" s="272">
        <v>1000</v>
      </c>
      <c r="I169" s="272">
        <v>1000</v>
      </c>
      <c r="J169" s="55"/>
    </row>
    <row r="170" spans="1:10" ht="15.75" thickBot="1" x14ac:dyDescent="0.3">
      <c r="A170" s="270"/>
      <c r="B170" s="270">
        <v>34</v>
      </c>
      <c r="C170" s="270"/>
      <c r="D170" s="271" t="s">
        <v>9</v>
      </c>
      <c r="E170" s="273">
        <v>0</v>
      </c>
      <c r="F170" s="274">
        <v>0</v>
      </c>
      <c r="G170" s="274">
        <v>0</v>
      </c>
      <c r="H170" s="274"/>
      <c r="I170" s="274">
        <v>0</v>
      </c>
      <c r="J170" s="55"/>
    </row>
    <row r="171" spans="1:10" ht="15.75" thickBot="1" x14ac:dyDescent="0.3">
      <c r="A171" s="275"/>
      <c r="B171" s="275">
        <v>38</v>
      </c>
      <c r="C171" s="275"/>
      <c r="D171" s="276" t="s">
        <v>34</v>
      </c>
      <c r="E171" s="277">
        <v>0</v>
      </c>
      <c r="F171" s="274">
        <v>0</v>
      </c>
      <c r="G171" s="274">
        <v>0</v>
      </c>
      <c r="H171" s="274"/>
      <c r="I171" s="274">
        <v>0</v>
      </c>
      <c r="J171" s="55"/>
    </row>
    <row r="172" spans="1:10" ht="15.75" thickBot="1" x14ac:dyDescent="0.3">
      <c r="A172" s="270">
        <v>4</v>
      </c>
      <c r="B172" s="270"/>
      <c r="C172" s="270"/>
      <c r="D172" s="271" t="s">
        <v>20</v>
      </c>
      <c r="E172" s="273">
        <v>0</v>
      </c>
      <c r="F172" s="272">
        <f>SUM(F173)</f>
        <v>0</v>
      </c>
      <c r="G172" s="272">
        <v>0</v>
      </c>
      <c r="H172" s="272"/>
      <c r="I172" s="272">
        <v>0</v>
      </c>
      <c r="J172" s="55"/>
    </row>
    <row r="173" spans="1:10" ht="15.75" thickBot="1" x14ac:dyDescent="0.3">
      <c r="A173" s="270"/>
      <c r="B173" s="270">
        <v>42</v>
      </c>
      <c r="C173" s="270"/>
      <c r="D173" s="271" t="s">
        <v>30</v>
      </c>
      <c r="E173" s="273">
        <v>0</v>
      </c>
      <c r="F173" s="272">
        <v>0</v>
      </c>
      <c r="G173" s="272">
        <v>0</v>
      </c>
      <c r="H173" s="272"/>
      <c r="I173" s="272">
        <v>0</v>
      </c>
      <c r="J173" s="55"/>
    </row>
    <row r="174" spans="1:10" ht="15.75" thickBot="1" x14ac:dyDescent="0.3">
      <c r="A174" s="179"/>
      <c r="B174" s="205"/>
      <c r="C174" s="182">
        <v>95</v>
      </c>
      <c r="D174" s="206" t="s">
        <v>98</v>
      </c>
      <c r="E174" s="207"/>
      <c r="F174" s="183"/>
      <c r="G174" s="183"/>
      <c r="H174" s="183"/>
      <c r="I174" s="181"/>
      <c r="J174" s="55"/>
    </row>
    <row r="175" spans="1:10" x14ac:dyDescent="0.25">
      <c r="A175" s="55"/>
      <c r="B175" s="55"/>
      <c r="C175" s="55"/>
      <c r="D175" s="55"/>
      <c r="E175" s="55"/>
      <c r="F175" s="59"/>
      <c r="G175" s="59"/>
      <c r="H175" s="59"/>
      <c r="I175" s="59"/>
      <c r="J175" s="186"/>
    </row>
    <row r="176" spans="1:10" x14ac:dyDescent="0.25">
      <c r="A176" s="55"/>
      <c r="B176" s="55"/>
      <c r="C176" s="55"/>
      <c r="D176" s="55"/>
      <c r="E176" s="55"/>
      <c r="F176" s="59"/>
      <c r="G176" s="59"/>
      <c r="H176" s="59"/>
      <c r="I176" s="59"/>
      <c r="J176" s="186"/>
    </row>
    <row r="177" spans="1:10" x14ac:dyDescent="0.25">
      <c r="A177" s="55"/>
      <c r="B177" s="55"/>
      <c r="C177" s="55"/>
      <c r="D177" s="55"/>
      <c r="E177" s="55"/>
      <c r="F177" s="59"/>
      <c r="G177" s="59"/>
      <c r="H177" s="59"/>
      <c r="I177" s="59"/>
      <c r="J177" s="186"/>
    </row>
    <row r="178" spans="1:10" x14ac:dyDescent="0.25">
      <c r="A178" s="55"/>
      <c r="B178" s="55"/>
      <c r="C178" s="55"/>
      <c r="D178" s="55"/>
      <c r="E178" s="55"/>
      <c r="F178" s="59"/>
      <c r="G178" s="59"/>
      <c r="H178" s="59"/>
      <c r="I178" s="59"/>
      <c r="J178" s="186"/>
    </row>
    <row r="179" spans="1:10" x14ac:dyDescent="0.25">
      <c r="A179" s="55"/>
      <c r="B179" s="55"/>
      <c r="C179" s="55"/>
      <c r="D179" s="55"/>
      <c r="E179" s="55"/>
      <c r="F179" s="59"/>
      <c r="G179" s="59"/>
      <c r="H179" s="59"/>
      <c r="I179" s="59"/>
      <c r="J179" s="186"/>
    </row>
    <row r="180" spans="1:10" x14ac:dyDescent="0.25">
      <c r="A180" s="55"/>
      <c r="B180" s="55"/>
      <c r="C180" s="55"/>
      <c r="D180" s="55"/>
      <c r="E180" s="55"/>
      <c r="F180" s="55"/>
      <c r="G180" s="55"/>
      <c r="H180" s="55"/>
      <c r="I180" s="55"/>
      <c r="J180" s="186"/>
    </row>
    <row r="181" spans="1:10" x14ac:dyDescent="0.25">
      <c r="A181" s="1" t="s">
        <v>35</v>
      </c>
      <c r="B181" s="1"/>
      <c r="C181" s="1"/>
      <c r="D181" s="186"/>
      <c r="E181" s="186"/>
      <c r="F181" s="18"/>
      <c r="G181" s="18"/>
      <c r="H181" s="55"/>
      <c r="I181" s="55"/>
      <c r="J181" s="186"/>
    </row>
    <row r="182" spans="1:10" ht="15.75" thickBot="1" x14ac:dyDescent="0.3">
      <c r="A182" s="1"/>
      <c r="B182" s="1"/>
      <c r="C182" s="1"/>
      <c r="D182" s="186"/>
      <c r="E182" s="186"/>
      <c r="F182" s="18"/>
      <c r="G182" s="18"/>
      <c r="H182" s="53"/>
      <c r="I182" s="53"/>
      <c r="J182" s="186"/>
    </row>
    <row r="183" spans="1:10" ht="45.75" thickBot="1" x14ac:dyDescent="0.3">
      <c r="A183" s="27" t="s">
        <v>21</v>
      </c>
      <c r="B183" s="27"/>
      <c r="C183" s="27"/>
      <c r="D183" s="26" t="s">
        <v>5</v>
      </c>
      <c r="E183" s="120" t="s">
        <v>107</v>
      </c>
      <c r="F183" s="14" t="s">
        <v>112</v>
      </c>
      <c r="G183" s="14" t="s">
        <v>109</v>
      </c>
      <c r="H183" s="14" t="s">
        <v>81</v>
      </c>
      <c r="I183" s="87" t="s">
        <v>110</v>
      </c>
      <c r="J183" s="186"/>
    </row>
    <row r="184" spans="1:10" ht="15.75" thickBot="1" x14ac:dyDescent="0.3">
      <c r="A184" s="38" t="s">
        <v>22</v>
      </c>
      <c r="B184" s="38"/>
      <c r="C184" s="38"/>
      <c r="D184" s="38" t="s">
        <v>23</v>
      </c>
      <c r="E184" s="123">
        <v>67397.52</v>
      </c>
      <c r="F184" s="39">
        <v>95550</v>
      </c>
      <c r="G184" s="39">
        <v>165025</v>
      </c>
      <c r="H184" s="39">
        <v>29475</v>
      </c>
      <c r="I184" s="39">
        <v>194500</v>
      </c>
      <c r="J184" s="186"/>
    </row>
    <row r="185" spans="1:10" ht="15.75" thickBot="1" x14ac:dyDescent="0.3">
      <c r="A185" s="97" t="s">
        <v>49</v>
      </c>
      <c r="B185" s="97"/>
      <c r="C185" s="97"/>
      <c r="D185" s="97" t="s">
        <v>50</v>
      </c>
      <c r="E185" s="124">
        <v>76196.81</v>
      </c>
      <c r="F185" s="98">
        <v>0</v>
      </c>
      <c r="G185" s="98">
        <v>0</v>
      </c>
      <c r="H185" s="98">
        <v>10</v>
      </c>
      <c r="I185" s="98">
        <v>10</v>
      </c>
      <c r="J185" s="186"/>
    </row>
    <row r="186" spans="1:10" ht="15.75" thickBot="1" x14ac:dyDescent="0.3">
      <c r="A186" s="226" t="s">
        <v>90</v>
      </c>
      <c r="B186" s="226"/>
      <c r="C186" s="226"/>
      <c r="D186" s="226" t="s">
        <v>89</v>
      </c>
      <c r="E186" s="228">
        <v>0</v>
      </c>
      <c r="F186" s="227">
        <v>111750</v>
      </c>
      <c r="G186" s="227">
        <v>146200</v>
      </c>
      <c r="H186" s="227">
        <v>-19300</v>
      </c>
      <c r="I186" s="227">
        <v>126900</v>
      </c>
      <c r="J186" s="186"/>
    </row>
    <row r="187" spans="1:10" ht="15.75" thickBot="1" x14ac:dyDescent="0.3">
      <c r="A187" s="40" t="s">
        <v>25</v>
      </c>
      <c r="B187" s="40"/>
      <c r="C187" s="40"/>
      <c r="D187" s="40" t="s">
        <v>24</v>
      </c>
      <c r="E187" s="126">
        <v>864867.86</v>
      </c>
      <c r="F187" s="41">
        <v>1189003</v>
      </c>
      <c r="G187" s="41">
        <v>1831000</v>
      </c>
      <c r="H187" s="41">
        <v>-4000</v>
      </c>
      <c r="I187" s="41">
        <v>1827000</v>
      </c>
      <c r="J187" s="186"/>
    </row>
    <row r="188" spans="1:10" ht="15.75" thickBot="1" x14ac:dyDescent="0.3">
      <c r="A188" s="110" t="s">
        <v>25</v>
      </c>
      <c r="B188" s="110"/>
      <c r="C188" s="110"/>
      <c r="D188" s="15" t="s">
        <v>33</v>
      </c>
      <c r="E188" s="127">
        <v>6757.48</v>
      </c>
      <c r="F188" s="41">
        <v>4200</v>
      </c>
      <c r="G188" s="41">
        <v>4400</v>
      </c>
      <c r="H188" s="41">
        <v>-500</v>
      </c>
      <c r="I188" s="41">
        <v>3900</v>
      </c>
      <c r="J188" s="186"/>
    </row>
    <row r="189" spans="1:10" ht="15.75" thickBot="1" x14ac:dyDescent="0.3">
      <c r="A189" s="240" t="s">
        <v>95</v>
      </c>
      <c r="B189" s="240"/>
      <c r="C189" s="240"/>
      <c r="D189" s="241" t="s">
        <v>94</v>
      </c>
      <c r="E189" s="243">
        <v>0</v>
      </c>
      <c r="F189" s="242">
        <v>100</v>
      </c>
      <c r="G189" s="242">
        <v>0</v>
      </c>
      <c r="H189" s="242">
        <v>20</v>
      </c>
      <c r="I189" s="242">
        <v>20</v>
      </c>
      <c r="J189" s="186"/>
    </row>
    <row r="190" spans="1:10" ht="15.75" thickBot="1" x14ac:dyDescent="0.3">
      <c r="A190" s="262" t="s">
        <v>97</v>
      </c>
      <c r="B190" s="262"/>
      <c r="C190" s="262"/>
      <c r="D190" s="263" t="s">
        <v>98</v>
      </c>
      <c r="E190" s="278">
        <v>0</v>
      </c>
      <c r="F190" s="264">
        <v>53097</v>
      </c>
      <c r="G190" s="264">
        <v>0</v>
      </c>
      <c r="H190" s="264">
        <v>24100</v>
      </c>
      <c r="I190" s="264">
        <v>24100</v>
      </c>
      <c r="J190" s="186"/>
    </row>
    <row r="191" spans="1:10" ht="15.75" thickBot="1" x14ac:dyDescent="0.3">
      <c r="A191" s="34"/>
      <c r="B191" s="34"/>
      <c r="C191" s="34"/>
      <c r="D191" s="42" t="s">
        <v>26</v>
      </c>
      <c r="E191" s="31">
        <v>1015219.67</v>
      </c>
      <c r="F191" s="31">
        <v>1453700</v>
      </c>
      <c r="G191" s="31">
        <v>2146625</v>
      </c>
      <c r="H191" s="31">
        <v>29805</v>
      </c>
      <c r="I191" s="31">
        <v>2176430</v>
      </c>
      <c r="J191" s="186"/>
    </row>
    <row r="192" spans="1:10" x14ac:dyDescent="0.25">
      <c r="A192" s="186"/>
      <c r="B192" s="186"/>
      <c r="C192" s="186"/>
      <c r="D192" s="186"/>
      <c r="E192" s="186"/>
      <c r="F192" s="186"/>
      <c r="G192" s="186"/>
      <c r="H192" s="186"/>
      <c r="I192" s="186"/>
      <c r="J192" s="186"/>
    </row>
    <row r="193" spans="1:10" x14ac:dyDescent="0.25">
      <c r="A193" s="186"/>
      <c r="B193" s="186"/>
      <c r="C193" s="186"/>
      <c r="D193" s="186"/>
      <c r="E193" s="186"/>
      <c r="F193" s="186"/>
      <c r="G193" s="186"/>
      <c r="H193" s="186"/>
      <c r="I193" s="186"/>
      <c r="J193" s="186"/>
    </row>
    <row r="194" spans="1:10" x14ac:dyDescent="0.25">
      <c r="A194" s="186"/>
      <c r="B194" s="186"/>
      <c r="C194" s="186"/>
      <c r="D194" s="186"/>
      <c r="E194" s="186"/>
      <c r="F194" s="186"/>
      <c r="G194" s="186"/>
      <c r="H194" s="186"/>
      <c r="I194" s="186"/>
      <c r="J194" s="186"/>
    </row>
    <row r="195" spans="1:10" x14ac:dyDescent="0.25">
      <c r="A195" s="186"/>
    </row>
    <row r="196" spans="1:10" x14ac:dyDescent="0.25">
      <c r="A196" s="186"/>
    </row>
    <row r="197" spans="1:10" x14ac:dyDescent="0.25">
      <c r="A197" s="186"/>
    </row>
    <row r="198" spans="1:10" x14ac:dyDescent="0.25">
      <c r="A198" s="186"/>
    </row>
    <row r="199" spans="1:10" x14ac:dyDescent="0.25">
      <c r="A199" s="186"/>
    </row>
    <row r="200" spans="1:10" x14ac:dyDescent="0.25">
      <c r="A200" s="185"/>
    </row>
    <row r="201" spans="1:10" x14ac:dyDescent="0.25">
      <c r="A201" s="185"/>
    </row>
  </sheetData>
  <mergeCells count="1">
    <mergeCell ref="A7:I7"/>
  </mergeCells>
  <pageMargins left="0.7" right="0.7" top="0.75" bottom="0.75" header="0.3" footer="0.3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7"/>
  <sheetViews>
    <sheetView topLeftCell="A10" zoomScaleNormal="100" workbookViewId="0">
      <selection activeCell="K16" sqref="K16"/>
    </sheetView>
  </sheetViews>
  <sheetFormatPr defaultColWidth="9.140625" defaultRowHeight="15" x14ac:dyDescent="0.25"/>
  <cols>
    <col min="1" max="1" width="4.7109375" style="6" customWidth="1"/>
    <col min="2" max="2" width="16.7109375" style="6" customWidth="1"/>
    <col min="3" max="3" width="46.28515625" style="6" customWidth="1"/>
    <col min="4" max="6" width="17.7109375" style="6" customWidth="1"/>
    <col min="7" max="16384" width="9.140625" style="6"/>
  </cols>
  <sheetData>
    <row r="1" spans="2:6" x14ac:dyDescent="0.25">
      <c r="B1" s="1" t="s">
        <v>36</v>
      </c>
      <c r="C1" s="1" t="s">
        <v>37</v>
      </c>
      <c r="D1" s="1"/>
    </row>
    <row r="2" spans="2:6" x14ac:dyDescent="0.25">
      <c r="B2" s="1"/>
      <c r="C2" s="1"/>
      <c r="D2" s="113"/>
    </row>
    <row r="3" spans="2:6" x14ac:dyDescent="0.25">
      <c r="B3" s="60" t="s">
        <v>84</v>
      </c>
    </row>
    <row r="4" spans="2:6" x14ac:dyDescent="0.25">
      <c r="B4" s="60"/>
    </row>
    <row r="5" spans="2:6" ht="15.75" thickBot="1" x14ac:dyDescent="0.3">
      <c r="B5" s="60"/>
      <c r="F5" s="67"/>
    </row>
    <row r="6" spans="2:6" ht="30.75" thickBot="1" x14ac:dyDescent="0.3">
      <c r="B6" s="68" t="s">
        <v>2</v>
      </c>
      <c r="C6" s="69" t="s">
        <v>10</v>
      </c>
      <c r="D6" s="70" t="s">
        <v>109</v>
      </c>
      <c r="E6" s="70" t="s">
        <v>81</v>
      </c>
      <c r="F6" s="70" t="s">
        <v>110</v>
      </c>
    </row>
    <row r="7" spans="2:6" ht="28.5" customHeight="1" thickBot="1" x14ac:dyDescent="0.3">
      <c r="B7" s="71" t="s">
        <v>4</v>
      </c>
      <c r="C7" s="72"/>
      <c r="D7" s="31">
        <v>2146625</v>
      </c>
      <c r="E7" s="73">
        <v>29805</v>
      </c>
      <c r="F7" s="73">
        <v>2176430</v>
      </c>
    </row>
    <row r="8" spans="2:6" ht="15.75" thickBot="1" x14ac:dyDescent="0.3">
      <c r="B8" s="74" t="s">
        <v>38</v>
      </c>
      <c r="C8" s="75" t="s">
        <v>39</v>
      </c>
      <c r="D8" s="31">
        <v>2146625</v>
      </c>
      <c r="E8" s="31">
        <v>29805</v>
      </c>
      <c r="F8" s="31">
        <v>2176430</v>
      </c>
    </row>
    <row r="9" spans="2:6" ht="15.75" thickBot="1" x14ac:dyDescent="0.3">
      <c r="B9" s="7" t="s">
        <v>28</v>
      </c>
      <c r="C9" s="47" t="s">
        <v>29</v>
      </c>
      <c r="D9" s="8">
        <v>192350</v>
      </c>
      <c r="E9" s="8">
        <v>28771</v>
      </c>
      <c r="F9" s="8">
        <v>221121</v>
      </c>
    </row>
    <row r="10" spans="2:6" ht="15.75" thickBot="1" x14ac:dyDescent="0.3">
      <c r="B10" s="10" t="s">
        <v>11</v>
      </c>
      <c r="C10" s="10" t="s">
        <v>12</v>
      </c>
      <c r="D10" s="8">
        <v>192350</v>
      </c>
      <c r="E10" s="8">
        <v>28771</v>
      </c>
      <c r="F10" s="8">
        <v>221121</v>
      </c>
    </row>
    <row r="11" spans="2:6" ht="15.75" thickBot="1" x14ac:dyDescent="0.3">
      <c r="B11" s="11" t="s">
        <v>32</v>
      </c>
      <c r="C11" s="96"/>
      <c r="D11" s="9"/>
      <c r="E11" s="9"/>
      <c r="F11" s="9"/>
    </row>
    <row r="12" spans="2:6" ht="15.75" thickBot="1" x14ac:dyDescent="0.3">
      <c r="B12" s="10" t="s">
        <v>13</v>
      </c>
      <c r="C12" s="10" t="s">
        <v>14</v>
      </c>
      <c r="D12" s="8">
        <v>192350</v>
      </c>
      <c r="E12" s="8">
        <v>28771</v>
      </c>
      <c r="F12" s="8">
        <v>221121</v>
      </c>
    </row>
    <row r="13" spans="2:6" ht="15.75" thickBot="1" x14ac:dyDescent="0.3">
      <c r="B13" s="48"/>
      <c r="C13" s="49" t="s">
        <v>31</v>
      </c>
      <c r="D13" s="50"/>
      <c r="E13" s="50"/>
      <c r="F13" s="51"/>
    </row>
    <row r="14" spans="2:6" ht="15.75" thickBot="1" x14ac:dyDescent="0.3">
      <c r="B14" s="12">
        <v>3</v>
      </c>
      <c r="C14" s="2" t="s">
        <v>7</v>
      </c>
      <c r="D14" s="8">
        <v>164000</v>
      </c>
      <c r="E14" s="8">
        <v>29300</v>
      </c>
      <c r="F14" s="8">
        <v>193300</v>
      </c>
    </row>
    <row r="15" spans="2:6" ht="15.75" thickBot="1" x14ac:dyDescent="0.3">
      <c r="B15" s="147">
        <v>31</v>
      </c>
      <c r="C15" s="2" t="s">
        <v>6</v>
      </c>
      <c r="D15" s="13">
        <v>147000</v>
      </c>
      <c r="E15" s="13">
        <v>33000</v>
      </c>
      <c r="F15" s="13">
        <v>180000</v>
      </c>
    </row>
    <row r="16" spans="2:6" ht="15.75" thickBot="1" x14ac:dyDescent="0.3">
      <c r="B16" s="148">
        <v>32</v>
      </c>
      <c r="C16" s="3" t="s">
        <v>8</v>
      </c>
      <c r="D16" s="5">
        <v>17000</v>
      </c>
      <c r="E16" s="5">
        <v>-3700</v>
      </c>
      <c r="F16" s="5">
        <v>13300</v>
      </c>
    </row>
    <row r="17" spans="2:12" ht="15.75" thickBot="1" x14ac:dyDescent="0.3">
      <c r="B17" s="149">
        <v>34</v>
      </c>
      <c r="C17" s="83" t="s">
        <v>9</v>
      </c>
      <c r="D17" s="5">
        <v>0</v>
      </c>
      <c r="E17" s="5"/>
      <c r="F17" s="5">
        <v>0</v>
      </c>
    </row>
    <row r="18" spans="2:12" ht="15.75" thickBot="1" x14ac:dyDescent="0.3">
      <c r="B18" s="4">
        <v>4</v>
      </c>
      <c r="C18" s="83" t="s">
        <v>20</v>
      </c>
      <c r="D18" s="5">
        <v>1000</v>
      </c>
      <c r="E18" s="5">
        <v>200</v>
      </c>
      <c r="F18" s="5">
        <v>1200</v>
      </c>
    </row>
    <row r="19" spans="2:12" ht="15.75" thickBot="1" x14ac:dyDescent="0.3">
      <c r="B19" s="2">
        <v>42</v>
      </c>
      <c r="C19" s="83" t="s">
        <v>40</v>
      </c>
      <c r="D19" s="5">
        <v>1000</v>
      </c>
      <c r="E19" s="5">
        <v>200</v>
      </c>
      <c r="F19" s="5">
        <v>1200</v>
      </c>
    </row>
    <row r="20" spans="2:12" ht="15.75" thickBot="1" x14ac:dyDescent="0.3">
      <c r="B20" s="99"/>
      <c r="C20" s="108" t="s">
        <v>51</v>
      </c>
      <c r="D20" s="108"/>
      <c r="E20" s="108"/>
      <c r="F20" s="109"/>
      <c r="G20" s="79"/>
      <c r="K20" s="61"/>
    </row>
    <row r="21" spans="2:12" ht="15.75" thickBot="1" x14ac:dyDescent="0.3">
      <c r="B21" s="78">
        <v>3</v>
      </c>
      <c r="C21" s="2" t="s">
        <v>7</v>
      </c>
      <c r="D21" s="8">
        <v>0</v>
      </c>
      <c r="E21" s="8">
        <v>1</v>
      </c>
      <c r="F21" s="8">
        <v>1</v>
      </c>
      <c r="K21" s="61"/>
      <c r="L21" s="88"/>
    </row>
    <row r="22" spans="2:12" ht="15.75" thickBot="1" x14ac:dyDescent="0.3">
      <c r="B22" s="147">
        <v>31</v>
      </c>
      <c r="C22" s="2" t="s">
        <v>6</v>
      </c>
      <c r="D22" s="13">
        <v>0</v>
      </c>
      <c r="E22" s="13"/>
      <c r="F22" s="13">
        <v>0</v>
      </c>
    </row>
    <row r="23" spans="2:12" ht="15.75" thickBot="1" x14ac:dyDescent="0.3">
      <c r="B23" s="148">
        <v>32</v>
      </c>
      <c r="C23" s="3" t="s">
        <v>8</v>
      </c>
      <c r="D23" s="5">
        <v>0</v>
      </c>
      <c r="E23" s="5"/>
      <c r="F23" s="5">
        <v>0</v>
      </c>
    </row>
    <row r="24" spans="2:12" ht="15.75" thickBot="1" x14ac:dyDescent="0.3">
      <c r="B24" s="2">
        <v>34</v>
      </c>
      <c r="C24" s="83" t="s">
        <v>9</v>
      </c>
      <c r="D24" s="5">
        <v>0</v>
      </c>
      <c r="E24" s="5">
        <v>1</v>
      </c>
      <c r="F24" s="5">
        <v>1</v>
      </c>
    </row>
    <row r="25" spans="2:12" ht="15.75" thickBot="1" x14ac:dyDescent="0.3">
      <c r="B25" s="4">
        <v>4</v>
      </c>
      <c r="C25" s="83" t="s">
        <v>20</v>
      </c>
      <c r="D25" s="5">
        <v>0</v>
      </c>
      <c r="E25" s="5"/>
      <c r="F25" s="5">
        <v>0</v>
      </c>
    </row>
    <row r="26" spans="2:12" ht="15.75" thickBot="1" x14ac:dyDescent="0.3">
      <c r="B26" s="2">
        <v>42</v>
      </c>
      <c r="C26" s="83" t="s">
        <v>40</v>
      </c>
      <c r="D26" s="5">
        <v>0</v>
      </c>
      <c r="E26" s="5"/>
      <c r="F26" s="5">
        <v>0</v>
      </c>
    </row>
    <row r="27" spans="2:12" ht="15.75" thickBot="1" x14ac:dyDescent="0.3">
      <c r="B27" s="232"/>
      <c r="C27" s="233" t="s">
        <v>91</v>
      </c>
      <c r="D27" s="233"/>
      <c r="E27" s="233"/>
      <c r="F27" s="234"/>
    </row>
    <row r="28" spans="2:12" ht="15.75" thickBot="1" x14ac:dyDescent="0.3">
      <c r="B28" s="78">
        <v>3</v>
      </c>
      <c r="C28" s="2" t="s">
        <v>7</v>
      </c>
      <c r="D28" s="8">
        <v>27000</v>
      </c>
      <c r="E28" s="8">
        <f>SUM(E31,E30,E29)</f>
        <v>-4000</v>
      </c>
      <c r="F28" s="8">
        <f>SUM(F31,F30,F29)</f>
        <v>23000</v>
      </c>
    </row>
    <row r="29" spans="2:12" ht="15.75" thickBot="1" x14ac:dyDescent="0.3">
      <c r="B29" s="147">
        <v>31</v>
      </c>
      <c r="C29" s="2" t="s">
        <v>6</v>
      </c>
      <c r="D29" s="13">
        <v>0</v>
      </c>
      <c r="E29" s="13">
        <v>0</v>
      </c>
      <c r="F29" s="13">
        <v>0</v>
      </c>
    </row>
    <row r="30" spans="2:12" ht="15.75" thickBot="1" x14ac:dyDescent="0.3">
      <c r="B30" s="149">
        <v>32</v>
      </c>
      <c r="C30" s="3" t="s">
        <v>8</v>
      </c>
      <c r="D30" s="5">
        <v>26800</v>
      </c>
      <c r="E30" s="5">
        <v>-4000</v>
      </c>
      <c r="F30" s="5">
        <v>22800</v>
      </c>
    </row>
    <row r="31" spans="2:12" ht="15.75" thickBot="1" x14ac:dyDescent="0.3">
      <c r="B31" s="2">
        <v>34</v>
      </c>
      <c r="C31" s="2" t="s">
        <v>9</v>
      </c>
      <c r="D31" s="5">
        <v>200</v>
      </c>
      <c r="E31" s="5"/>
      <c r="F31" s="5">
        <v>200</v>
      </c>
    </row>
    <row r="32" spans="2:12" ht="15.75" thickBot="1" x14ac:dyDescent="0.3">
      <c r="B32" s="4">
        <v>4</v>
      </c>
      <c r="C32" s="83" t="s">
        <v>20</v>
      </c>
      <c r="D32" s="5">
        <v>0</v>
      </c>
      <c r="E32" s="5"/>
      <c r="F32" s="5">
        <v>0</v>
      </c>
    </row>
    <row r="33" spans="1:7" ht="15.75" thickBot="1" x14ac:dyDescent="0.3">
      <c r="B33" s="2">
        <v>42</v>
      </c>
      <c r="C33" s="83" t="s">
        <v>40</v>
      </c>
      <c r="D33" s="5">
        <v>0</v>
      </c>
      <c r="E33" s="5"/>
      <c r="F33" s="5">
        <v>0</v>
      </c>
    </row>
    <row r="34" spans="1:7" ht="15.75" thickBot="1" x14ac:dyDescent="0.3">
      <c r="A34" s="52"/>
      <c r="B34" s="82"/>
      <c r="C34" s="81" t="s">
        <v>41</v>
      </c>
      <c r="D34" s="80"/>
      <c r="E34" s="80"/>
      <c r="F34" s="80"/>
      <c r="G34" s="79"/>
    </row>
    <row r="35" spans="1:7" ht="15.75" thickBot="1" x14ac:dyDescent="0.3">
      <c r="B35" s="12">
        <v>3</v>
      </c>
      <c r="C35" s="2" t="s">
        <v>7</v>
      </c>
      <c r="D35" s="8">
        <v>0</v>
      </c>
      <c r="E35" s="5">
        <v>3100</v>
      </c>
      <c r="F35" s="128">
        <v>3100</v>
      </c>
    </row>
    <row r="36" spans="1:7" ht="15.75" thickBot="1" x14ac:dyDescent="0.3">
      <c r="B36" s="147">
        <v>31</v>
      </c>
      <c r="C36" s="2" t="s">
        <v>6</v>
      </c>
      <c r="D36" s="13">
        <v>0</v>
      </c>
      <c r="E36" s="5">
        <v>0</v>
      </c>
      <c r="F36" s="128">
        <v>0</v>
      </c>
    </row>
    <row r="37" spans="1:7" ht="15.75" thickBot="1" x14ac:dyDescent="0.3">
      <c r="B37" s="148">
        <v>32</v>
      </c>
      <c r="C37" s="3" t="s">
        <v>8</v>
      </c>
      <c r="D37" s="5">
        <v>0</v>
      </c>
      <c r="E37" s="5">
        <v>3100</v>
      </c>
      <c r="F37" s="128">
        <v>3100</v>
      </c>
    </row>
    <row r="38" spans="1:7" ht="15.75" thickBot="1" x14ac:dyDescent="0.3">
      <c r="B38" s="2">
        <v>34</v>
      </c>
      <c r="C38" s="83" t="s">
        <v>9</v>
      </c>
      <c r="D38" s="5">
        <v>0</v>
      </c>
      <c r="E38" s="5">
        <v>0</v>
      </c>
      <c r="F38" s="129">
        <v>0</v>
      </c>
    </row>
    <row r="39" spans="1:7" ht="15.75" thickBot="1" x14ac:dyDescent="0.3">
      <c r="B39" s="4">
        <v>4</v>
      </c>
      <c r="C39" s="2" t="s">
        <v>20</v>
      </c>
      <c r="D39" s="5">
        <v>0</v>
      </c>
      <c r="E39" s="5">
        <v>0</v>
      </c>
      <c r="F39" s="129">
        <v>0</v>
      </c>
    </row>
    <row r="40" spans="1:7" ht="15.75" thickBot="1" x14ac:dyDescent="0.3">
      <c r="B40" s="2">
        <v>42</v>
      </c>
      <c r="C40" s="83" t="s">
        <v>40</v>
      </c>
      <c r="D40" s="5">
        <v>0</v>
      </c>
      <c r="E40" s="5">
        <v>0</v>
      </c>
      <c r="F40" s="129">
        <v>0</v>
      </c>
    </row>
    <row r="41" spans="1:7" ht="15.75" thickBot="1" x14ac:dyDescent="0.3">
      <c r="A41" s="52"/>
      <c r="B41" s="82"/>
      <c r="C41" s="81" t="s">
        <v>52</v>
      </c>
      <c r="D41" s="80"/>
      <c r="E41" s="80"/>
      <c r="F41" s="212"/>
    </row>
    <row r="42" spans="1:7" ht="15.75" thickBot="1" x14ac:dyDescent="0.3">
      <c r="B42" s="12">
        <v>3</v>
      </c>
      <c r="C42" s="2" t="s">
        <v>7</v>
      </c>
      <c r="D42" s="8">
        <v>350</v>
      </c>
      <c r="E42" s="8">
        <f>SUM(E45,E44,E43)</f>
        <v>150</v>
      </c>
      <c r="F42" s="8">
        <f>SUM(F45,F44,F43)</f>
        <v>500</v>
      </c>
    </row>
    <row r="43" spans="1:7" ht="15.75" thickBot="1" x14ac:dyDescent="0.3">
      <c r="B43" s="147">
        <v>31</v>
      </c>
      <c r="C43" s="2" t="s">
        <v>6</v>
      </c>
      <c r="D43" s="13">
        <v>0</v>
      </c>
      <c r="E43" s="13"/>
      <c r="F43" s="13">
        <v>0</v>
      </c>
    </row>
    <row r="44" spans="1:7" ht="15.75" thickBot="1" x14ac:dyDescent="0.3">
      <c r="B44" s="148">
        <v>32</v>
      </c>
      <c r="C44" s="3" t="s">
        <v>8</v>
      </c>
      <c r="D44" s="5">
        <v>350</v>
      </c>
      <c r="E44" s="5">
        <v>150</v>
      </c>
      <c r="F44" s="5">
        <v>500</v>
      </c>
    </row>
    <row r="45" spans="1:7" ht="15.75" thickBot="1" x14ac:dyDescent="0.3">
      <c r="B45" s="2">
        <v>34</v>
      </c>
      <c r="C45" s="83" t="s">
        <v>9</v>
      </c>
      <c r="D45" s="5">
        <v>0</v>
      </c>
      <c r="E45" s="5"/>
      <c r="F45" s="95" t="s">
        <v>64</v>
      </c>
    </row>
    <row r="46" spans="1:7" ht="15.75" thickBot="1" x14ac:dyDescent="0.3">
      <c r="B46" s="4">
        <v>4</v>
      </c>
      <c r="C46" s="2" t="s">
        <v>20</v>
      </c>
      <c r="D46" s="5">
        <v>0</v>
      </c>
      <c r="E46" s="5"/>
      <c r="F46" s="95" t="s">
        <v>64</v>
      </c>
    </row>
    <row r="47" spans="1:7" ht="15.75" thickBot="1" x14ac:dyDescent="0.3">
      <c r="B47" s="2">
        <v>42</v>
      </c>
      <c r="C47" s="2" t="s">
        <v>40</v>
      </c>
      <c r="D47" s="5">
        <v>0</v>
      </c>
      <c r="E47" s="5"/>
      <c r="F47" s="95" t="s">
        <v>64</v>
      </c>
    </row>
    <row r="48" spans="1:7" ht="15.75" thickBot="1" x14ac:dyDescent="0.3">
      <c r="B48" s="280"/>
      <c r="C48" s="281" t="s">
        <v>120</v>
      </c>
      <c r="D48" s="202"/>
      <c r="E48" s="202"/>
      <c r="F48" s="282"/>
    </row>
    <row r="49" spans="2:6" ht="15.75" thickBot="1" x14ac:dyDescent="0.3">
      <c r="B49" s="12">
        <v>3</v>
      </c>
      <c r="C49" s="2" t="s">
        <v>7</v>
      </c>
      <c r="D49" s="8">
        <v>0</v>
      </c>
      <c r="E49" s="8">
        <f>SUM(E52,E51,E50)</f>
        <v>20</v>
      </c>
      <c r="F49" s="8">
        <f>SUM(F52,F51,F50)</f>
        <v>20</v>
      </c>
    </row>
    <row r="50" spans="2:6" ht="15.75" thickBot="1" x14ac:dyDescent="0.3">
      <c r="B50" s="147">
        <v>31</v>
      </c>
      <c r="C50" s="2" t="s">
        <v>6</v>
      </c>
      <c r="D50" s="13">
        <v>0</v>
      </c>
      <c r="E50" s="13"/>
      <c r="F50" s="13">
        <v>0</v>
      </c>
    </row>
    <row r="51" spans="2:6" ht="15.75" thickBot="1" x14ac:dyDescent="0.3">
      <c r="B51" s="148">
        <v>32</v>
      </c>
      <c r="C51" s="3" t="s">
        <v>8</v>
      </c>
      <c r="D51" s="5">
        <v>0</v>
      </c>
      <c r="E51" s="5">
        <v>20</v>
      </c>
      <c r="F51" s="5">
        <v>20</v>
      </c>
    </row>
    <row r="52" spans="2:6" ht="15.75" thickBot="1" x14ac:dyDescent="0.3">
      <c r="B52" s="2">
        <v>34</v>
      </c>
      <c r="C52" s="83" t="s">
        <v>9</v>
      </c>
      <c r="D52" s="5">
        <v>0</v>
      </c>
      <c r="E52" s="5"/>
      <c r="F52" s="95" t="s">
        <v>64</v>
      </c>
    </row>
    <row r="53" spans="2:6" ht="15.75" thickBot="1" x14ac:dyDescent="0.3">
      <c r="B53" s="4">
        <v>4</v>
      </c>
      <c r="C53" s="2" t="s">
        <v>20</v>
      </c>
      <c r="D53" s="5">
        <v>0</v>
      </c>
      <c r="E53" s="5"/>
      <c r="F53" s="95" t="s">
        <v>64</v>
      </c>
    </row>
    <row r="54" spans="2:6" ht="15.75" thickBot="1" x14ac:dyDescent="0.3">
      <c r="B54" s="2">
        <v>42</v>
      </c>
      <c r="C54" s="2" t="s">
        <v>40</v>
      </c>
      <c r="D54" s="5">
        <v>0</v>
      </c>
      <c r="E54" s="5"/>
      <c r="F54" s="95" t="s">
        <v>64</v>
      </c>
    </row>
    <row r="55" spans="2:6" ht="15.75" thickBot="1" x14ac:dyDescent="0.3">
      <c r="B55" s="265"/>
      <c r="C55" s="266" t="s">
        <v>96</v>
      </c>
      <c r="D55" s="267"/>
      <c r="E55" s="267"/>
      <c r="F55" s="269"/>
    </row>
    <row r="56" spans="2:6" ht="15.75" thickBot="1" x14ac:dyDescent="0.3">
      <c r="B56" s="12">
        <v>3</v>
      </c>
      <c r="C56" s="2" t="s">
        <v>7</v>
      </c>
      <c r="D56" s="8">
        <v>0</v>
      </c>
      <c r="E56" s="8"/>
      <c r="F56" s="8">
        <f>SUM(F59,F58,F57)</f>
        <v>0</v>
      </c>
    </row>
    <row r="57" spans="2:6" ht="15.75" thickBot="1" x14ac:dyDescent="0.3">
      <c r="B57" s="147">
        <v>31</v>
      </c>
      <c r="C57" s="2" t="s">
        <v>6</v>
      </c>
      <c r="D57" s="13">
        <v>0</v>
      </c>
      <c r="E57" s="13"/>
      <c r="F57" s="13">
        <v>0</v>
      </c>
    </row>
    <row r="58" spans="2:6" ht="15.75" thickBot="1" x14ac:dyDescent="0.3">
      <c r="B58" s="148">
        <v>32</v>
      </c>
      <c r="C58" s="3" t="s">
        <v>8</v>
      </c>
      <c r="D58" s="5">
        <v>0</v>
      </c>
      <c r="E58" s="5"/>
      <c r="F58" s="5">
        <v>0</v>
      </c>
    </row>
    <row r="59" spans="2:6" ht="15.75" thickBot="1" x14ac:dyDescent="0.3">
      <c r="B59" s="2">
        <v>34</v>
      </c>
      <c r="C59" s="83" t="s">
        <v>9</v>
      </c>
      <c r="D59" s="5">
        <v>0</v>
      </c>
      <c r="E59" s="5"/>
      <c r="F59" s="95" t="s">
        <v>64</v>
      </c>
    </row>
    <row r="60" spans="2:6" ht="15.75" thickBot="1" x14ac:dyDescent="0.3">
      <c r="B60" s="4">
        <v>4</v>
      </c>
      <c r="C60" s="2" t="s">
        <v>20</v>
      </c>
      <c r="D60" s="5">
        <v>0</v>
      </c>
      <c r="E60" s="5"/>
      <c r="F60" s="95" t="s">
        <v>64</v>
      </c>
    </row>
    <row r="61" spans="2:6" ht="15.75" thickBot="1" x14ac:dyDescent="0.3">
      <c r="B61" s="2">
        <v>42</v>
      </c>
      <c r="C61" s="2" t="s">
        <v>40</v>
      </c>
      <c r="D61" s="5">
        <v>0</v>
      </c>
      <c r="E61" s="5"/>
      <c r="F61" s="95" t="s">
        <v>64</v>
      </c>
    </row>
    <row r="65" spans="2:6" x14ac:dyDescent="0.25">
      <c r="B65" s="1" t="s">
        <v>35</v>
      </c>
      <c r="C65" s="76"/>
      <c r="D65" s="18"/>
      <c r="E65" s="55"/>
      <c r="F65" s="55"/>
    </row>
    <row r="66" spans="2:6" ht="15.75" thickBot="1" x14ac:dyDescent="0.3">
      <c r="B66" s="1"/>
      <c r="C66" s="76"/>
      <c r="D66" s="18"/>
      <c r="E66" s="53"/>
      <c r="F66" s="53"/>
    </row>
    <row r="67" spans="2:6" ht="30.75" thickBot="1" x14ac:dyDescent="0.3">
      <c r="B67" s="27" t="s">
        <v>21</v>
      </c>
      <c r="C67" s="26" t="s">
        <v>5</v>
      </c>
      <c r="D67" s="14" t="s">
        <v>109</v>
      </c>
      <c r="E67" s="14" t="s">
        <v>81</v>
      </c>
      <c r="F67" s="87" t="s">
        <v>110</v>
      </c>
    </row>
    <row r="68" spans="2:6" ht="15.75" thickBot="1" x14ac:dyDescent="0.3">
      <c r="B68" s="38" t="s">
        <v>22</v>
      </c>
      <c r="C68" s="38" t="s">
        <v>23</v>
      </c>
      <c r="D68" s="39">
        <v>165000</v>
      </c>
      <c r="E68" s="39">
        <f>SUM(E14,E18)</f>
        <v>29500</v>
      </c>
      <c r="F68" s="39">
        <f>SUM(F14,F18)</f>
        <v>194500</v>
      </c>
    </row>
    <row r="69" spans="2:6" ht="15.75" thickBot="1" x14ac:dyDescent="0.3">
      <c r="B69" s="97" t="s">
        <v>49</v>
      </c>
      <c r="C69" s="97" t="s">
        <v>50</v>
      </c>
      <c r="D69" s="98">
        <v>0</v>
      </c>
      <c r="E69" s="98">
        <f>SUM(E21,E25)</f>
        <v>1</v>
      </c>
      <c r="F69" s="98">
        <f>SUM(F21,F25)</f>
        <v>1</v>
      </c>
    </row>
    <row r="70" spans="2:6" ht="15.75" thickBot="1" x14ac:dyDescent="0.3">
      <c r="B70" s="226" t="s">
        <v>90</v>
      </c>
      <c r="C70" s="226" t="s">
        <v>89</v>
      </c>
      <c r="D70" s="227">
        <v>27000</v>
      </c>
      <c r="E70" s="227">
        <v>-4000</v>
      </c>
      <c r="F70" s="227">
        <v>23000</v>
      </c>
    </row>
    <row r="71" spans="2:6" ht="15.75" thickBot="1" x14ac:dyDescent="0.3">
      <c r="B71" s="40" t="s">
        <v>25</v>
      </c>
      <c r="C71" s="40" t="s">
        <v>24</v>
      </c>
      <c r="D71" s="41">
        <v>0</v>
      </c>
      <c r="E71" s="41">
        <f>SUM(E35)</f>
        <v>3100</v>
      </c>
      <c r="F71" s="41">
        <f>SUM(F35)</f>
        <v>3100</v>
      </c>
    </row>
    <row r="72" spans="2:6" ht="15.75" thickBot="1" x14ac:dyDescent="0.3">
      <c r="B72" s="110" t="s">
        <v>25</v>
      </c>
      <c r="C72" s="15" t="s">
        <v>33</v>
      </c>
      <c r="D72" s="41">
        <v>350</v>
      </c>
      <c r="E72" s="41">
        <f>SUM(E42)</f>
        <v>150</v>
      </c>
      <c r="F72" s="41">
        <f>SUM(F42)</f>
        <v>500</v>
      </c>
    </row>
    <row r="73" spans="2:6" ht="15.75" thickBot="1" x14ac:dyDescent="0.3">
      <c r="B73" s="240" t="s">
        <v>95</v>
      </c>
      <c r="C73" s="241" t="s">
        <v>94</v>
      </c>
      <c r="D73" s="242">
        <v>0</v>
      </c>
      <c r="E73" s="242">
        <v>20</v>
      </c>
      <c r="F73" s="242">
        <v>20</v>
      </c>
    </row>
    <row r="74" spans="2:6" ht="15.75" thickBot="1" x14ac:dyDescent="0.3">
      <c r="B74" s="262" t="s">
        <v>97</v>
      </c>
      <c r="C74" s="263" t="s">
        <v>98</v>
      </c>
      <c r="D74" s="264">
        <v>0</v>
      </c>
      <c r="E74" s="264"/>
      <c r="F74" s="264">
        <v>0</v>
      </c>
    </row>
    <row r="75" spans="2:6" ht="15.75" thickBot="1" x14ac:dyDescent="0.3">
      <c r="B75" s="34"/>
      <c r="C75" s="42" t="s">
        <v>26</v>
      </c>
      <c r="D75" s="31">
        <v>192350</v>
      </c>
      <c r="E75" s="31">
        <v>28771</v>
      </c>
      <c r="F75" s="31">
        <f>SUM(F68:F74)</f>
        <v>221121</v>
      </c>
    </row>
    <row r="78" spans="2:6" x14ac:dyDescent="0.25">
      <c r="B78" s="1" t="s">
        <v>99</v>
      </c>
      <c r="C78" s="186"/>
      <c r="D78" s="18"/>
      <c r="E78" s="55"/>
      <c r="F78" s="55"/>
    </row>
    <row r="79" spans="2:6" ht="15.75" thickBot="1" x14ac:dyDescent="0.3">
      <c r="B79" s="1"/>
      <c r="C79" s="186"/>
      <c r="D79" s="18"/>
      <c r="E79" s="53"/>
      <c r="F79" s="53"/>
    </row>
    <row r="80" spans="2:6" ht="30.75" thickBot="1" x14ac:dyDescent="0.3">
      <c r="B80" s="27" t="s">
        <v>21</v>
      </c>
      <c r="C80" s="26" t="s">
        <v>5</v>
      </c>
      <c r="D80" s="14" t="s">
        <v>109</v>
      </c>
      <c r="E80" s="14" t="s">
        <v>81</v>
      </c>
      <c r="F80" s="87" t="s">
        <v>110</v>
      </c>
    </row>
    <row r="81" spans="2:6" ht="15.75" thickBot="1" x14ac:dyDescent="0.3">
      <c r="B81" s="38" t="s">
        <v>22</v>
      </c>
      <c r="C81" s="38" t="s">
        <v>23</v>
      </c>
      <c r="D81" s="39">
        <v>165000</v>
      </c>
      <c r="E81" s="39">
        <v>23000</v>
      </c>
      <c r="F81" s="39">
        <v>188000</v>
      </c>
    </row>
    <row r="82" spans="2:6" ht="15.75" thickBot="1" x14ac:dyDescent="0.3">
      <c r="B82" s="97" t="s">
        <v>49</v>
      </c>
      <c r="C82" s="97" t="s">
        <v>50</v>
      </c>
      <c r="D82" s="98">
        <v>0</v>
      </c>
      <c r="E82" s="98">
        <v>1</v>
      </c>
      <c r="F82" s="98">
        <v>1</v>
      </c>
    </row>
    <row r="83" spans="2:6" ht="15.75" thickBot="1" x14ac:dyDescent="0.3">
      <c r="B83" s="226" t="s">
        <v>90</v>
      </c>
      <c r="C83" s="226" t="s">
        <v>89</v>
      </c>
      <c r="D83" s="227">
        <v>27000</v>
      </c>
      <c r="E83" s="227">
        <v>-2000</v>
      </c>
      <c r="F83" s="227">
        <v>25000</v>
      </c>
    </row>
    <row r="84" spans="2:6" ht="15.75" thickBot="1" x14ac:dyDescent="0.3">
      <c r="B84" s="40" t="s">
        <v>25</v>
      </c>
      <c r="C84" s="40" t="s">
        <v>24</v>
      </c>
      <c r="D84" s="41">
        <v>0</v>
      </c>
      <c r="E84" s="41">
        <v>3100</v>
      </c>
      <c r="F84" s="41">
        <v>3100</v>
      </c>
    </row>
    <row r="85" spans="2:6" ht="15.75" thickBot="1" x14ac:dyDescent="0.3">
      <c r="B85" s="110" t="s">
        <v>25</v>
      </c>
      <c r="C85" s="15" t="s">
        <v>33</v>
      </c>
      <c r="D85" s="41">
        <v>350</v>
      </c>
      <c r="E85" s="41">
        <v>650</v>
      </c>
      <c r="F85" s="41">
        <v>1000</v>
      </c>
    </row>
    <row r="86" spans="2:6" ht="15.75" thickBot="1" x14ac:dyDescent="0.3">
      <c r="B86" s="283" t="s">
        <v>95</v>
      </c>
      <c r="C86" s="284" t="s">
        <v>94</v>
      </c>
      <c r="D86" s="285">
        <v>0</v>
      </c>
      <c r="E86" s="285">
        <v>20</v>
      </c>
      <c r="F86" s="285">
        <v>20</v>
      </c>
    </row>
    <row r="87" spans="2:6" ht="15.75" thickBot="1" x14ac:dyDescent="0.3">
      <c r="B87" s="34"/>
      <c r="C87" s="42" t="s">
        <v>26</v>
      </c>
      <c r="D87" s="31">
        <v>192350</v>
      </c>
      <c r="E87" s="31">
        <v>24771</v>
      </c>
      <c r="F87" s="31">
        <v>217121</v>
      </c>
    </row>
  </sheetData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2"/>
  <sheetViews>
    <sheetView topLeftCell="A16" zoomScaleNormal="100" workbookViewId="0">
      <selection activeCell="I68" sqref="I68"/>
    </sheetView>
  </sheetViews>
  <sheetFormatPr defaultColWidth="9.140625" defaultRowHeight="15" x14ac:dyDescent="0.25"/>
  <cols>
    <col min="1" max="1" width="4.7109375" style="6" customWidth="1"/>
    <col min="2" max="2" width="16.7109375" style="6" customWidth="1"/>
    <col min="3" max="3" width="46.28515625" style="6" customWidth="1"/>
    <col min="4" max="6" width="17.7109375" style="6" customWidth="1"/>
    <col min="7" max="16384" width="9.140625" style="6"/>
  </cols>
  <sheetData>
    <row r="1" spans="2:11" ht="30.75" thickBot="1" x14ac:dyDescent="0.3">
      <c r="B1" s="68" t="s">
        <v>2</v>
      </c>
      <c r="C1" s="69" t="s">
        <v>10</v>
      </c>
      <c r="D1" s="70" t="s">
        <v>109</v>
      </c>
      <c r="E1" s="70" t="s">
        <v>81</v>
      </c>
      <c r="F1" s="70" t="s">
        <v>110</v>
      </c>
    </row>
    <row r="2" spans="2:11" ht="15.75" thickBot="1" x14ac:dyDescent="0.3">
      <c r="B2" s="7" t="s">
        <v>28</v>
      </c>
      <c r="C2" s="83" t="s">
        <v>42</v>
      </c>
      <c r="D2" s="31">
        <v>763705</v>
      </c>
      <c r="E2" s="8">
        <f t="shared" ref="E2:F2" si="0">SUM(E3)</f>
        <v>-23602</v>
      </c>
      <c r="F2" s="8">
        <f t="shared" si="0"/>
        <v>740103</v>
      </c>
    </row>
    <row r="3" spans="2:11" ht="15.75" thickBot="1" x14ac:dyDescent="0.3">
      <c r="B3" s="10" t="s">
        <v>11</v>
      </c>
      <c r="C3" s="10" t="s">
        <v>12</v>
      </c>
      <c r="D3" s="31">
        <v>763705</v>
      </c>
      <c r="E3" s="8">
        <v>-23602</v>
      </c>
      <c r="F3" s="8">
        <f t="shared" ref="F3" si="1">SUM(F5)</f>
        <v>740103</v>
      </c>
    </row>
    <row r="4" spans="2:11" ht="15.75" thickBot="1" x14ac:dyDescent="0.3">
      <c r="B4" s="11" t="s">
        <v>32</v>
      </c>
      <c r="C4" s="96"/>
      <c r="D4" s="9"/>
      <c r="E4" s="9"/>
      <c r="F4" s="9"/>
    </row>
    <row r="5" spans="2:11" ht="15.75" thickBot="1" x14ac:dyDescent="0.3">
      <c r="B5" s="10" t="s">
        <v>13</v>
      </c>
      <c r="C5" s="10" t="s">
        <v>14</v>
      </c>
      <c r="D5" s="31">
        <v>763705</v>
      </c>
      <c r="E5" s="8">
        <v>-23602</v>
      </c>
      <c r="F5" s="31">
        <v>740103</v>
      </c>
    </row>
    <row r="6" spans="2:11" ht="15.75" thickBot="1" x14ac:dyDescent="0.3">
      <c r="B6" s="48"/>
      <c r="C6" s="49" t="s">
        <v>31</v>
      </c>
      <c r="D6" s="50"/>
      <c r="E6" s="50"/>
      <c r="F6" s="89"/>
    </row>
    <row r="7" spans="2:11" ht="15.75" thickBot="1" x14ac:dyDescent="0.3">
      <c r="B7" s="12">
        <v>3</v>
      </c>
      <c r="C7" s="2" t="s">
        <v>7</v>
      </c>
      <c r="D7" s="8">
        <v>5</v>
      </c>
      <c r="E7" s="8">
        <v>-5</v>
      </c>
      <c r="F7" s="8">
        <f>SUM(F10,F9,F8)</f>
        <v>0</v>
      </c>
    </row>
    <row r="8" spans="2:11" ht="15.75" thickBot="1" x14ac:dyDescent="0.3">
      <c r="B8" s="147">
        <v>31</v>
      </c>
      <c r="C8" s="2" t="s">
        <v>6</v>
      </c>
      <c r="D8" s="13">
        <v>0</v>
      </c>
      <c r="E8" s="13"/>
      <c r="F8" s="13">
        <v>0</v>
      </c>
    </row>
    <row r="9" spans="2:11" ht="15.75" thickBot="1" x14ac:dyDescent="0.3">
      <c r="B9" s="148">
        <v>32</v>
      </c>
      <c r="C9" s="3" t="s">
        <v>8</v>
      </c>
      <c r="D9" s="5">
        <v>5</v>
      </c>
      <c r="E9" s="5">
        <v>-5</v>
      </c>
      <c r="F9" s="5">
        <v>0</v>
      </c>
    </row>
    <row r="10" spans="2:11" ht="15.75" thickBot="1" x14ac:dyDescent="0.3">
      <c r="B10" s="149">
        <v>34</v>
      </c>
      <c r="C10" s="83" t="s">
        <v>9</v>
      </c>
      <c r="D10" s="5">
        <v>0</v>
      </c>
      <c r="E10" s="5"/>
      <c r="F10" s="95" t="s">
        <v>64</v>
      </c>
    </row>
    <row r="11" spans="2:11" ht="15.75" thickBot="1" x14ac:dyDescent="0.3">
      <c r="B11" s="4">
        <v>4</v>
      </c>
      <c r="C11" s="83" t="s">
        <v>20</v>
      </c>
      <c r="D11" s="5">
        <v>0</v>
      </c>
      <c r="E11" s="5"/>
      <c r="F11" s="95" t="s">
        <v>64</v>
      </c>
    </row>
    <row r="12" spans="2:11" ht="15.75" thickBot="1" x14ac:dyDescent="0.3">
      <c r="B12" s="2">
        <v>42</v>
      </c>
      <c r="C12" s="83" t="s">
        <v>40</v>
      </c>
      <c r="D12" s="5">
        <v>0</v>
      </c>
      <c r="E12" s="5"/>
      <c r="F12" s="95" t="s">
        <v>64</v>
      </c>
    </row>
    <row r="13" spans="2:11" ht="15.75" thickBot="1" x14ac:dyDescent="0.3">
      <c r="B13" s="99"/>
      <c r="C13" s="100" t="s">
        <v>51</v>
      </c>
      <c r="D13" s="100"/>
      <c r="E13" s="100"/>
      <c r="F13" s="101"/>
      <c r="G13" s="79"/>
      <c r="K13" s="61"/>
    </row>
    <row r="14" spans="2:11" ht="15.75" thickBot="1" x14ac:dyDescent="0.3">
      <c r="B14" s="78">
        <v>3</v>
      </c>
      <c r="C14" s="2" t="s">
        <v>7</v>
      </c>
      <c r="D14" s="8">
        <v>0</v>
      </c>
      <c r="E14" s="5">
        <v>3</v>
      </c>
      <c r="F14" s="5">
        <v>3</v>
      </c>
      <c r="K14" s="61"/>
    </row>
    <row r="15" spans="2:11" ht="15.75" thickBot="1" x14ac:dyDescent="0.3">
      <c r="B15" s="147">
        <v>31</v>
      </c>
      <c r="C15" s="2" t="s">
        <v>6</v>
      </c>
      <c r="D15" s="13">
        <v>0</v>
      </c>
      <c r="E15" s="5"/>
      <c r="F15" s="95" t="s">
        <v>64</v>
      </c>
    </row>
    <row r="16" spans="2:11" ht="15.75" thickBot="1" x14ac:dyDescent="0.3">
      <c r="B16" s="148">
        <v>32</v>
      </c>
      <c r="C16" s="3" t="s">
        <v>8</v>
      </c>
      <c r="D16" s="5">
        <v>0</v>
      </c>
      <c r="E16" s="5"/>
      <c r="F16" s="5">
        <v>0</v>
      </c>
    </row>
    <row r="17" spans="1:7" ht="15.75" thickBot="1" x14ac:dyDescent="0.3">
      <c r="B17" s="2">
        <v>34</v>
      </c>
      <c r="C17" s="83" t="s">
        <v>9</v>
      </c>
      <c r="D17" s="5">
        <v>0</v>
      </c>
      <c r="E17" s="5">
        <v>3</v>
      </c>
      <c r="F17" s="5">
        <v>3</v>
      </c>
    </row>
    <row r="18" spans="1:7" ht="15.75" thickBot="1" x14ac:dyDescent="0.3">
      <c r="B18" s="4">
        <v>4</v>
      </c>
      <c r="C18" s="83" t="s">
        <v>20</v>
      </c>
      <c r="D18" s="5">
        <v>0</v>
      </c>
      <c r="E18" s="5"/>
      <c r="F18" s="95" t="s">
        <v>64</v>
      </c>
    </row>
    <row r="19" spans="1:7" ht="15.75" thickBot="1" x14ac:dyDescent="0.3">
      <c r="B19" s="2">
        <v>42</v>
      </c>
      <c r="C19" s="83" t="s">
        <v>40</v>
      </c>
      <c r="D19" s="5">
        <v>0</v>
      </c>
      <c r="E19" s="5"/>
      <c r="F19" s="95" t="s">
        <v>64</v>
      </c>
    </row>
    <row r="20" spans="1:7" ht="15.75" thickBot="1" x14ac:dyDescent="0.3">
      <c r="B20" s="232"/>
      <c r="C20" s="235" t="s">
        <v>91</v>
      </c>
      <c r="D20" s="235"/>
      <c r="E20" s="235"/>
      <c r="F20" s="236"/>
    </row>
    <row r="21" spans="1:7" ht="15.75" thickBot="1" x14ac:dyDescent="0.3">
      <c r="B21" s="78">
        <v>3</v>
      </c>
      <c r="C21" s="2" t="s">
        <v>7</v>
      </c>
      <c r="D21" s="8">
        <v>2700</v>
      </c>
      <c r="E21" s="5">
        <v>200</v>
      </c>
      <c r="F21" s="5">
        <v>2900</v>
      </c>
    </row>
    <row r="22" spans="1:7" ht="15.75" thickBot="1" x14ac:dyDescent="0.3">
      <c r="B22" s="147">
        <v>31</v>
      </c>
      <c r="C22" s="2" t="s">
        <v>6</v>
      </c>
      <c r="D22" s="13">
        <v>0</v>
      </c>
      <c r="E22" s="5">
        <v>0</v>
      </c>
      <c r="F22" s="95" t="s">
        <v>64</v>
      </c>
    </row>
    <row r="23" spans="1:7" ht="15.75" thickBot="1" x14ac:dyDescent="0.3">
      <c r="B23" s="148">
        <v>32</v>
      </c>
      <c r="C23" s="3" t="s">
        <v>8</v>
      </c>
      <c r="D23" s="5">
        <v>2700</v>
      </c>
      <c r="E23" s="5">
        <v>200</v>
      </c>
      <c r="F23" s="5">
        <v>2900</v>
      </c>
    </row>
    <row r="24" spans="1:7" ht="15.75" thickBot="1" x14ac:dyDescent="0.3">
      <c r="B24" s="2">
        <v>34</v>
      </c>
      <c r="C24" s="83" t="s">
        <v>9</v>
      </c>
      <c r="D24" s="5">
        <v>0</v>
      </c>
      <c r="E24" s="5">
        <v>0</v>
      </c>
      <c r="F24" s="95" t="s">
        <v>64</v>
      </c>
    </row>
    <row r="25" spans="1:7" ht="15.75" thickBot="1" x14ac:dyDescent="0.3">
      <c r="B25" s="4">
        <v>4</v>
      </c>
      <c r="C25" s="83" t="s">
        <v>20</v>
      </c>
      <c r="D25" s="5">
        <v>0</v>
      </c>
      <c r="E25" s="5">
        <v>0</v>
      </c>
      <c r="F25" s="95" t="s">
        <v>64</v>
      </c>
    </row>
    <row r="26" spans="1:7" ht="15.75" thickBot="1" x14ac:dyDescent="0.3">
      <c r="B26" s="2">
        <v>42</v>
      </c>
      <c r="C26" s="83" t="s">
        <v>40</v>
      </c>
      <c r="D26" s="5">
        <v>0</v>
      </c>
      <c r="E26" s="5">
        <v>0</v>
      </c>
      <c r="F26" s="95" t="s">
        <v>64</v>
      </c>
    </row>
    <row r="27" spans="1:7" ht="15.75" thickBot="1" x14ac:dyDescent="0.3">
      <c r="A27" s="52"/>
      <c r="B27" s="82"/>
      <c r="C27" s="82" t="s">
        <v>41</v>
      </c>
      <c r="D27" s="137"/>
      <c r="E27" s="137"/>
      <c r="F27" s="111"/>
      <c r="G27" s="79"/>
    </row>
    <row r="28" spans="1:7" ht="15.75" thickBot="1" x14ac:dyDescent="0.3">
      <c r="B28" s="12">
        <v>3</v>
      </c>
      <c r="C28" s="2" t="s">
        <v>7</v>
      </c>
      <c r="D28" s="8">
        <v>754000</v>
      </c>
      <c r="E28" s="8">
        <v>-28200</v>
      </c>
      <c r="F28" s="8">
        <f>SUM(F31,F30,F29)</f>
        <v>725800</v>
      </c>
    </row>
    <row r="29" spans="1:7" ht="15.75" thickBot="1" x14ac:dyDescent="0.3">
      <c r="B29" s="147">
        <v>31</v>
      </c>
      <c r="C29" s="2" t="s">
        <v>6</v>
      </c>
      <c r="D29" s="13">
        <v>638000</v>
      </c>
      <c r="E29" s="13">
        <v>-9000</v>
      </c>
      <c r="F29" s="13">
        <v>629000</v>
      </c>
    </row>
    <row r="30" spans="1:7" ht="15.75" thickBot="1" x14ac:dyDescent="0.3">
      <c r="B30" s="149">
        <v>32</v>
      </c>
      <c r="C30" s="3" t="s">
        <v>8</v>
      </c>
      <c r="D30" s="5">
        <v>115000</v>
      </c>
      <c r="E30" s="5">
        <v>-19000</v>
      </c>
      <c r="F30" s="5">
        <v>96000</v>
      </c>
    </row>
    <row r="31" spans="1:7" ht="15.75" thickBot="1" x14ac:dyDescent="0.3">
      <c r="B31" s="149">
        <v>34</v>
      </c>
      <c r="C31" s="2" t="s">
        <v>9</v>
      </c>
      <c r="D31" s="5">
        <v>1000</v>
      </c>
      <c r="E31" s="5">
        <v>-200</v>
      </c>
      <c r="F31" s="5">
        <v>800</v>
      </c>
    </row>
    <row r="32" spans="1:7" ht="15.75" thickBot="1" x14ac:dyDescent="0.3">
      <c r="B32" s="4">
        <v>4</v>
      </c>
      <c r="C32" s="83" t="s">
        <v>20</v>
      </c>
      <c r="D32" s="5">
        <v>6000</v>
      </c>
      <c r="E32" s="5">
        <v>-4800</v>
      </c>
      <c r="F32" s="5">
        <v>1200</v>
      </c>
    </row>
    <row r="33" spans="1:6" ht="15.75" thickBot="1" x14ac:dyDescent="0.3">
      <c r="B33" s="2">
        <v>42</v>
      </c>
      <c r="C33" s="83" t="s">
        <v>40</v>
      </c>
      <c r="D33" s="5">
        <v>6000</v>
      </c>
      <c r="E33" s="5">
        <v>-4800</v>
      </c>
      <c r="F33" s="5">
        <v>1200</v>
      </c>
    </row>
    <row r="34" spans="1:6" ht="15.75" thickBot="1" x14ac:dyDescent="0.3">
      <c r="A34" s="52"/>
      <c r="B34" s="82"/>
      <c r="C34" s="81" t="s">
        <v>52</v>
      </c>
      <c r="D34" s="80"/>
      <c r="E34" s="80"/>
      <c r="F34" s="111"/>
    </row>
    <row r="35" spans="1:6" ht="15.75" thickBot="1" x14ac:dyDescent="0.3">
      <c r="B35" s="12">
        <v>3</v>
      </c>
      <c r="C35" s="2" t="s">
        <v>7</v>
      </c>
      <c r="D35" s="5">
        <v>1000</v>
      </c>
      <c r="E35" s="8">
        <v>-800</v>
      </c>
      <c r="F35" s="8">
        <f>SUM(F38,F37,F36)</f>
        <v>200</v>
      </c>
    </row>
    <row r="36" spans="1:6" ht="15.75" thickBot="1" x14ac:dyDescent="0.3">
      <c r="B36" s="147">
        <v>31</v>
      </c>
      <c r="C36" s="2" t="s">
        <v>6</v>
      </c>
      <c r="D36" s="13">
        <v>0</v>
      </c>
      <c r="E36" s="13"/>
      <c r="F36" s="13">
        <v>0</v>
      </c>
    </row>
    <row r="37" spans="1:6" ht="15.75" thickBot="1" x14ac:dyDescent="0.3">
      <c r="B37" s="149">
        <v>32</v>
      </c>
      <c r="C37" s="3" t="s">
        <v>8</v>
      </c>
      <c r="D37" s="5">
        <v>1000</v>
      </c>
      <c r="E37" s="5">
        <v>-800</v>
      </c>
      <c r="F37" s="5">
        <v>200</v>
      </c>
    </row>
    <row r="38" spans="1:6" ht="15.75" thickBot="1" x14ac:dyDescent="0.3">
      <c r="B38" s="149">
        <v>34</v>
      </c>
      <c r="C38" s="2" t="s">
        <v>9</v>
      </c>
      <c r="D38" s="5">
        <v>0</v>
      </c>
      <c r="E38" s="5">
        <v>0</v>
      </c>
      <c r="F38" s="95" t="s">
        <v>64</v>
      </c>
    </row>
    <row r="39" spans="1:6" ht="15.75" thickBot="1" x14ac:dyDescent="0.3">
      <c r="B39" s="4">
        <v>4</v>
      </c>
      <c r="C39" s="83" t="s">
        <v>20</v>
      </c>
      <c r="D39" s="5">
        <v>0</v>
      </c>
      <c r="E39" s="5">
        <v>0</v>
      </c>
      <c r="F39" s="95" t="s">
        <v>64</v>
      </c>
    </row>
    <row r="40" spans="1:6" ht="15.75" thickBot="1" x14ac:dyDescent="0.3">
      <c r="B40" s="2">
        <v>42</v>
      </c>
      <c r="C40" s="83" t="s">
        <v>40</v>
      </c>
      <c r="D40" s="5">
        <v>0</v>
      </c>
      <c r="E40" s="5">
        <v>0</v>
      </c>
      <c r="F40" s="95" t="s">
        <v>64</v>
      </c>
    </row>
    <row r="41" spans="1:6" ht="15.75" thickBot="1" x14ac:dyDescent="0.3">
      <c r="B41" s="265"/>
      <c r="C41" s="266" t="s">
        <v>96</v>
      </c>
      <c r="D41" s="267"/>
      <c r="E41" s="267"/>
      <c r="F41" s="268"/>
    </row>
    <row r="42" spans="1:6" ht="15.75" thickBot="1" x14ac:dyDescent="0.3">
      <c r="B42" s="12">
        <v>3</v>
      </c>
      <c r="C42" s="2" t="s">
        <v>7</v>
      </c>
      <c r="D42" s="5">
        <v>0</v>
      </c>
      <c r="E42" s="8">
        <f>SUM(E45,E44,E43)</f>
        <v>10000</v>
      </c>
      <c r="F42" s="8">
        <f>SUM(F45,F44,F43)</f>
        <v>10000</v>
      </c>
    </row>
    <row r="43" spans="1:6" ht="15.75" thickBot="1" x14ac:dyDescent="0.3">
      <c r="B43" s="147">
        <v>31</v>
      </c>
      <c r="C43" s="2" t="s">
        <v>6</v>
      </c>
      <c r="D43" s="13">
        <v>0</v>
      </c>
      <c r="E43" s="13">
        <v>10000</v>
      </c>
      <c r="F43" s="13">
        <v>10000</v>
      </c>
    </row>
    <row r="44" spans="1:6" ht="15.75" thickBot="1" x14ac:dyDescent="0.3">
      <c r="B44" s="149">
        <v>32</v>
      </c>
      <c r="C44" s="3" t="s">
        <v>8</v>
      </c>
      <c r="D44" s="5">
        <v>0</v>
      </c>
      <c r="E44" s="5">
        <v>0</v>
      </c>
      <c r="F44" s="5">
        <v>0</v>
      </c>
    </row>
    <row r="45" spans="1:6" ht="15.75" thickBot="1" x14ac:dyDescent="0.3">
      <c r="B45" s="149">
        <v>34</v>
      </c>
      <c r="C45" s="2" t="s">
        <v>9</v>
      </c>
      <c r="D45" s="5">
        <v>0</v>
      </c>
      <c r="E45" s="5">
        <v>0</v>
      </c>
      <c r="F45" s="95" t="s">
        <v>64</v>
      </c>
    </row>
    <row r="46" spans="1:6" ht="15.75" thickBot="1" x14ac:dyDescent="0.3">
      <c r="B46" s="4">
        <v>4</v>
      </c>
      <c r="C46" s="83" t="s">
        <v>20</v>
      </c>
      <c r="D46" s="5">
        <v>0</v>
      </c>
      <c r="E46" s="5">
        <v>0</v>
      </c>
      <c r="F46" s="95" t="s">
        <v>64</v>
      </c>
    </row>
    <row r="47" spans="1:6" ht="15.75" thickBot="1" x14ac:dyDescent="0.3">
      <c r="B47" s="2">
        <v>42</v>
      </c>
      <c r="C47" s="83" t="s">
        <v>40</v>
      </c>
      <c r="D47" s="5">
        <v>0</v>
      </c>
      <c r="E47" s="5">
        <v>0</v>
      </c>
      <c r="F47" s="95" t="s">
        <v>64</v>
      </c>
    </row>
    <row r="48" spans="1:6" x14ac:dyDescent="0.25">
      <c r="F48" s="90"/>
    </row>
    <row r="49" spans="2:6" x14ac:dyDescent="0.25">
      <c r="F49" s="90"/>
    </row>
    <row r="50" spans="2:6" x14ac:dyDescent="0.25">
      <c r="F50" s="90"/>
    </row>
    <row r="51" spans="2:6" x14ac:dyDescent="0.25">
      <c r="F51" s="90"/>
    </row>
    <row r="52" spans="2:6" x14ac:dyDescent="0.25">
      <c r="B52" s="1" t="s">
        <v>35</v>
      </c>
      <c r="C52" s="77"/>
      <c r="D52" s="18"/>
      <c r="E52" s="55"/>
      <c r="F52" s="91"/>
    </row>
    <row r="53" spans="2:6" ht="15.75" thickBot="1" x14ac:dyDescent="0.3">
      <c r="B53" s="1"/>
      <c r="C53" s="77"/>
      <c r="D53" s="18"/>
      <c r="E53" s="53"/>
      <c r="F53" s="92"/>
    </row>
    <row r="54" spans="2:6" ht="30.75" thickBot="1" x14ac:dyDescent="0.3">
      <c r="B54" s="27" t="s">
        <v>21</v>
      </c>
      <c r="C54" s="26" t="s">
        <v>5</v>
      </c>
      <c r="D54" s="14" t="s">
        <v>109</v>
      </c>
      <c r="E54" s="14" t="s">
        <v>81</v>
      </c>
      <c r="F54" s="93" t="s">
        <v>110</v>
      </c>
    </row>
    <row r="55" spans="2:6" ht="15.75" thickBot="1" x14ac:dyDescent="0.3">
      <c r="B55" s="38" t="s">
        <v>22</v>
      </c>
      <c r="C55" s="38" t="s">
        <v>23</v>
      </c>
      <c r="D55" s="39">
        <v>5</v>
      </c>
      <c r="E55" s="39">
        <v>-5</v>
      </c>
      <c r="F55" s="39">
        <v>0</v>
      </c>
    </row>
    <row r="56" spans="2:6" ht="15.75" thickBot="1" x14ac:dyDescent="0.3">
      <c r="B56" s="97" t="s">
        <v>49</v>
      </c>
      <c r="C56" s="97" t="s">
        <v>50</v>
      </c>
      <c r="D56" s="98">
        <v>0</v>
      </c>
      <c r="E56" s="98">
        <f>SUM(E14)</f>
        <v>3</v>
      </c>
      <c r="F56" s="98">
        <v>3</v>
      </c>
    </row>
    <row r="57" spans="2:6" ht="15.75" thickBot="1" x14ac:dyDescent="0.3">
      <c r="B57" s="226" t="s">
        <v>90</v>
      </c>
      <c r="C57" s="226" t="s">
        <v>89</v>
      </c>
      <c r="D57" s="227">
        <v>2700</v>
      </c>
      <c r="E57" s="227">
        <v>200</v>
      </c>
      <c r="F57" s="227">
        <v>2900</v>
      </c>
    </row>
    <row r="58" spans="2:6" ht="15.75" thickBot="1" x14ac:dyDescent="0.3">
      <c r="B58" s="40" t="s">
        <v>25</v>
      </c>
      <c r="C58" s="40" t="s">
        <v>24</v>
      </c>
      <c r="D58" s="41">
        <v>760000</v>
      </c>
      <c r="E58" s="41">
        <f>SUM(E28,E32)</f>
        <v>-33000</v>
      </c>
      <c r="F58" s="41">
        <f>SUM(F28,F32)</f>
        <v>727000</v>
      </c>
    </row>
    <row r="59" spans="2:6" ht="15.75" thickBot="1" x14ac:dyDescent="0.3">
      <c r="B59" s="110" t="s">
        <v>25</v>
      </c>
      <c r="C59" s="15" t="s">
        <v>33</v>
      </c>
      <c r="D59" s="41">
        <f>SUM(D35)</f>
        <v>1000</v>
      </c>
      <c r="E59" s="41">
        <f>SUM(E35)</f>
        <v>-800</v>
      </c>
      <c r="F59" s="41">
        <f>SUM(F35)</f>
        <v>200</v>
      </c>
    </row>
    <row r="60" spans="2:6" ht="15.75" thickBot="1" x14ac:dyDescent="0.3">
      <c r="B60" s="262" t="s">
        <v>97</v>
      </c>
      <c r="C60" s="263" t="s">
        <v>98</v>
      </c>
      <c r="D60" s="264">
        <v>0</v>
      </c>
      <c r="E60" s="264">
        <v>10000</v>
      </c>
      <c r="F60" s="264">
        <v>10000</v>
      </c>
    </row>
    <row r="61" spans="2:6" ht="15.75" thickBot="1" x14ac:dyDescent="0.3">
      <c r="B61" s="34"/>
      <c r="C61" s="42" t="s">
        <v>26</v>
      </c>
      <c r="D61" s="31">
        <v>763705</v>
      </c>
      <c r="E61" s="31">
        <v>-23602</v>
      </c>
      <c r="F61" s="31">
        <v>740103</v>
      </c>
    </row>
    <row r="64" spans="2:6" x14ac:dyDescent="0.25">
      <c r="B64" s="1" t="s">
        <v>27</v>
      </c>
      <c r="C64" s="186"/>
      <c r="D64" s="18"/>
      <c r="E64" s="55"/>
      <c r="F64" s="91"/>
    </row>
    <row r="65" spans="2:6" ht="15.75" thickBot="1" x14ac:dyDescent="0.3">
      <c r="B65" s="1"/>
      <c r="C65" s="186"/>
      <c r="D65" s="18"/>
      <c r="E65" s="53"/>
      <c r="F65" s="92"/>
    </row>
    <row r="66" spans="2:6" ht="30.75" thickBot="1" x14ac:dyDescent="0.3">
      <c r="B66" s="27" t="s">
        <v>21</v>
      </c>
      <c r="C66" s="26" t="s">
        <v>5</v>
      </c>
      <c r="D66" s="14" t="s">
        <v>109</v>
      </c>
      <c r="E66" s="14" t="s">
        <v>81</v>
      </c>
      <c r="F66" s="93" t="s">
        <v>110</v>
      </c>
    </row>
    <row r="67" spans="2:6" ht="15.75" thickBot="1" x14ac:dyDescent="0.3">
      <c r="B67" s="38" t="s">
        <v>22</v>
      </c>
      <c r="C67" s="38" t="s">
        <v>23</v>
      </c>
      <c r="D67" s="39">
        <v>5</v>
      </c>
      <c r="E67" s="39">
        <v>-5</v>
      </c>
      <c r="F67" s="39">
        <v>0</v>
      </c>
    </row>
    <row r="68" spans="2:6" ht="15.75" thickBot="1" x14ac:dyDescent="0.3">
      <c r="B68" s="97" t="s">
        <v>49</v>
      </c>
      <c r="C68" s="97" t="s">
        <v>50</v>
      </c>
      <c r="D68" s="98">
        <v>0</v>
      </c>
      <c r="E68" s="98">
        <v>3</v>
      </c>
      <c r="F68" s="98">
        <v>3</v>
      </c>
    </row>
    <row r="69" spans="2:6" ht="15.75" thickBot="1" x14ac:dyDescent="0.3">
      <c r="B69" s="226" t="s">
        <v>90</v>
      </c>
      <c r="C69" s="226" t="s">
        <v>89</v>
      </c>
      <c r="D69" s="227">
        <v>2700</v>
      </c>
      <c r="E69" s="227">
        <v>200</v>
      </c>
      <c r="F69" s="227">
        <v>2900</v>
      </c>
    </row>
    <row r="70" spans="2:6" ht="15.75" thickBot="1" x14ac:dyDescent="0.3">
      <c r="B70" s="40" t="s">
        <v>25</v>
      </c>
      <c r="C70" s="40" t="s">
        <v>24</v>
      </c>
      <c r="D70" s="41">
        <v>760000</v>
      </c>
      <c r="E70" s="41">
        <v>-23000</v>
      </c>
      <c r="F70" s="41">
        <v>737000</v>
      </c>
    </row>
    <row r="71" spans="2:6" ht="15.75" thickBot="1" x14ac:dyDescent="0.3">
      <c r="B71" s="110" t="s">
        <v>25</v>
      </c>
      <c r="C71" s="15" t="s">
        <v>33</v>
      </c>
      <c r="D71" s="41">
        <v>1000</v>
      </c>
      <c r="E71" s="41">
        <v>200</v>
      </c>
      <c r="F71" s="41">
        <v>1200</v>
      </c>
    </row>
    <row r="72" spans="2:6" ht="15.75" thickBot="1" x14ac:dyDescent="0.3">
      <c r="B72" s="34"/>
      <c r="C72" s="42" t="s">
        <v>26</v>
      </c>
      <c r="D72" s="31">
        <v>763705</v>
      </c>
      <c r="E72" s="31">
        <v>-22602</v>
      </c>
      <c r="F72" s="31">
        <v>741103</v>
      </c>
    </row>
  </sheetData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2"/>
  <sheetViews>
    <sheetView topLeftCell="A19" zoomScaleNormal="100" workbookViewId="0">
      <selection activeCell="H69" sqref="H69"/>
    </sheetView>
  </sheetViews>
  <sheetFormatPr defaultColWidth="9.140625" defaultRowHeight="15" x14ac:dyDescent="0.25"/>
  <cols>
    <col min="1" max="1" width="4.7109375" style="6" customWidth="1"/>
    <col min="2" max="2" width="16.7109375" style="6" customWidth="1"/>
    <col min="3" max="3" width="46.28515625" style="6" customWidth="1"/>
    <col min="4" max="6" width="17.7109375" style="6" customWidth="1"/>
    <col min="7" max="16384" width="9.140625" style="6"/>
  </cols>
  <sheetData>
    <row r="1" spans="2:11" ht="30.75" thickBot="1" x14ac:dyDescent="0.3">
      <c r="B1" s="68" t="s">
        <v>2</v>
      </c>
      <c r="C1" s="69" t="s">
        <v>10</v>
      </c>
      <c r="D1" s="70" t="s">
        <v>109</v>
      </c>
      <c r="E1" s="70" t="s">
        <v>81</v>
      </c>
      <c r="F1" s="70" t="s">
        <v>110</v>
      </c>
    </row>
    <row r="2" spans="2:11" ht="15.75" thickBot="1" x14ac:dyDescent="0.3">
      <c r="B2" s="7" t="s">
        <v>28</v>
      </c>
      <c r="C2" s="83" t="s">
        <v>43</v>
      </c>
      <c r="D2" s="31">
        <v>120655</v>
      </c>
      <c r="E2" s="8">
        <f t="shared" ref="E2:F2" si="0">SUM(E3)</f>
        <v>-4104</v>
      </c>
      <c r="F2" s="8">
        <f t="shared" si="0"/>
        <v>116551</v>
      </c>
    </row>
    <row r="3" spans="2:11" ht="15.75" thickBot="1" x14ac:dyDescent="0.3">
      <c r="B3" s="10" t="s">
        <v>11</v>
      </c>
      <c r="C3" s="10" t="s">
        <v>12</v>
      </c>
      <c r="D3" s="31">
        <v>120655</v>
      </c>
      <c r="E3" s="8">
        <f t="shared" ref="E3:F3" si="1">SUM(E5)</f>
        <v>-4104</v>
      </c>
      <c r="F3" s="8">
        <f t="shared" si="1"/>
        <v>116551</v>
      </c>
    </row>
    <row r="4" spans="2:11" ht="15.75" thickBot="1" x14ac:dyDescent="0.3">
      <c r="B4" s="11" t="s">
        <v>32</v>
      </c>
      <c r="C4" s="96"/>
      <c r="D4" s="9"/>
      <c r="E4" s="9"/>
      <c r="F4" s="9"/>
    </row>
    <row r="5" spans="2:11" ht="15.75" thickBot="1" x14ac:dyDescent="0.3">
      <c r="B5" s="10" t="s">
        <v>13</v>
      </c>
      <c r="C5" s="10" t="s">
        <v>14</v>
      </c>
      <c r="D5" s="31">
        <v>120655</v>
      </c>
      <c r="E5" s="8">
        <v>-4104</v>
      </c>
      <c r="F5" s="31">
        <v>116551</v>
      </c>
    </row>
    <row r="6" spans="2:11" ht="15.75" thickBot="1" x14ac:dyDescent="0.3">
      <c r="B6" s="48"/>
      <c r="C6" s="49" t="s">
        <v>31</v>
      </c>
      <c r="D6" s="50"/>
      <c r="E6" s="50"/>
      <c r="F6" s="89"/>
    </row>
    <row r="7" spans="2:11" ht="15.75" thickBot="1" x14ac:dyDescent="0.3">
      <c r="B7" s="12">
        <v>3</v>
      </c>
      <c r="C7" s="2" t="s">
        <v>7</v>
      </c>
      <c r="D7" s="8">
        <v>5</v>
      </c>
      <c r="E7" s="8">
        <v>-5</v>
      </c>
      <c r="F7" s="8">
        <f>SUM(F10,F9,F8)</f>
        <v>0</v>
      </c>
    </row>
    <row r="8" spans="2:11" ht="15.75" thickBot="1" x14ac:dyDescent="0.3">
      <c r="B8" s="147">
        <v>31</v>
      </c>
      <c r="C8" s="2" t="s">
        <v>6</v>
      </c>
      <c r="D8" s="13">
        <v>0</v>
      </c>
      <c r="E8" s="13"/>
      <c r="F8" s="13">
        <v>0</v>
      </c>
    </row>
    <row r="9" spans="2:11" ht="15.75" thickBot="1" x14ac:dyDescent="0.3">
      <c r="B9" s="148">
        <v>32</v>
      </c>
      <c r="C9" s="3" t="s">
        <v>8</v>
      </c>
      <c r="D9" s="5">
        <v>5</v>
      </c>
      <c r="E9" s="5">
        <v>-5</v>
      </c>
      <c r="F9" s="5">
        <v>0</v>
      </c>
    </row>
    <row r="10" spans="2:11" ht="15.75" thickBot="1" x14ac:dyDescent="0.3">
      <c r="B10" s="2">
        <v>34</v>
      </c>
      <c r="C10" s="83" t="s">
        <v>9</v>
      </c>
      <c r="D10" s="5">
        <v>0</v>
      </c>
      <c r="E10" s="5"/>
      <c r="F10" s="95" t="s">
        <v>64</v>
      </c>
    </row>
    <row r="11" spans="2:11" ht="15.75" thickBot="1" x14ac:dyDescent="0.3">
      <c r="B11" s="4">
        <v>4</v>
      </c>
      <c r="C11" s="83" t="s">
        <v>20</v>
      </c>
      <c r="D11" s="5">
        <v>0</v>
      </c>
      <c r="E11" s="5"/>
      <c r="F11" s="95" t="s">
        <v>64</v>
      </c>
    </row>
    <row r="12" spans="2:11" ht="15.75" thickBot="1" x14ac:dyDescent="0.3">
      <c r="B12" s="149">
        <v>42</v>
      </c>
      <c r="C12" s="46" t="s">
        <v>40</v>
      </c>
      <c r="D12" s="5">
        <v>0</v>
      </c>
      <c r="E12" s="5"/>
      <c r="F12" s="95" t="s">
        <v>64</v>
      </c>
    </row>
    <row r="13" spans="2:11" ht="15.75" thickBot="1" x14ac:dyDescent="0.3">
      <c r="B13" s="99"/>
      <c r="C13" s="100" t="s">
        <v>51</v>
      </c>
      <c r="D13" s="100"/>
      <c r="E13" s="100"/>
      <c r="F13" s="101"/>
      <c r="G13" s="79"/>
      <c r="K13" s="61"/>
    </row>
    <row r="14" spans="2:11" ht="15.75" thickBot="1" x14ac:dyDescent="0.3">
      <c r="B14" s="78">
        <v>3</v>
      </c>
      <c r="C14" s="2" t="s">
        <v>7</v>
      </c>
      <c r="D14" s="8">
        <v>0</v>
      </c>
      <c r="E14" s="5">
        <v>1</v>
      </c>
      <c r="F14" s="107">
        <v>1</v>
      </c>
      <c r="K14" s="61"/>
    </row>
    <row r="15" spans="2:11" ht="15.75" thickBot="1" x14ac:dyDescent="0.3">
      <c r="B15" s="147">
        <v>31</v>
      </c>
      <c r="C15" s="2" t="s">
        <v>6</v>
      </c>
      <c r="D15" s="13">
        <v>0</v>
      </c>
      <c r="E15" s="5"/>
      <c r="F15" s="95" t="s">
        <v>64</v>
      </c>
    </row>
    <row r="16" spans="2:11" ht="15.75" thickBot="1" x14ac:dyDescent="0.3">
      <c r="B16" s="148">
        <v>32</v>
      </c>
      <c r="C16" s="3" t="s">
        <v>8</v>
      </c>
      <c r="D16" s="5">
        <v>0</v>
      </c>
      <c r="E16" s="5"/>
      <c r="F16" s="107">
        <v>0</v>
      </c>
    </row>
    <row r="17" spans="1:7" ht="15.75" thickBot="1" x14ac:dyDescent="0.3">
      <c r="B17" s="149">
        <v>34</v>
      </c>
      <c r="C17" s="83" t="s">
        <v>9</v>
      </c>
      <c r="D17" s="5">
        <v>0</v>
      </c>
      <c r="E17" s="5">
        <v>1</v>
      </c>
      <c r="F17" s="107">
        <v>1</v>
      </c>
    </row>
    <row r="18" spans="1:7" ht="15.75" thickBot="1" x14ac:dyDescent="0.3">
      <c r="B18" s="4">
        <v>4</v>
      </c>
      <c r="C18" s="83" t="s">
        <v>20</v>
      </c>
      <c r="D18" s="5">
        <v>0</v>
      </c>
      <c r="E18" s="5"/>
      <c r="F18" s="95" t="s">
        <v>64</v>
      </c>
    </row>
    <row r="19" spans="1:7" ht="16.5" customHeight="1" thickBot="1" x14ac:dyDescent="0.3">
      <c r="B19" s="2">
        <v>42</v>
      </c>
      <c r="C19" s="83" t="s">
        <v>40</v>
      </c>
      <c r="D19" s="5">
        <v>0</v>
      </c>
      <c r="E19" s="5"/>
      <c r="F19" s="95" t="s">
        <v>64</v>
      </c>
    </row>
    <row r="20" spans="1:7" ht="15.75" customHeight="1" thickBot="1" x14ac:dyDescent="0.3">
      <c r="B20" s="232"/>
      <c r="C20" s="235" t="s">
        <v>91</v>
      </c>
      <c r="D20" s="235"/>
      <c r="E20" s="235"/>
      <c r="F20" s="236"/>
    </row>
    <row r="21" spans="1:7" ht="15.75" customHeight="1" thickBot="1" x14ac:dyDescent="0.3">
      <c r="B21" s="78">
        <v>3</v>
      </c>
      <c r="C21" s="2" t="s">
        <v>7</v>
      </c>
      <c r="D21" s="8">
        <v>500</v>
      </c>
      <c r="E21" s="5"/>
      <c r="F21" s="107">
        <v>500</v>
      </c>
    </row>
    <row r="22" spans="1:7" ht="15.75" customHeight="1" thickBot="1" x14ac:dyDescent="0.3">
      <c r="B22" s="147">
        <v>31</v>
      </c>
      <c r="C22" s="2" t="s">
        <v>6</v>
      </c>
      <c r="D22" s="13">
        <v>0</v>
      </c>
      <c r="E22" s="5"/>
      <c r="F22" s="95" t="s">
        <v>64</v>
      </c>
    </row>
    <row r="23" spans="1:7" ht="15" customHeight="1" thickBot="1" x14ac:dyDescent="0.3">
      <c r="B23" s="148">
        <v>32</v>
      </c>
      <c r="C23" s="3" t="s">
        <v>8</v>
      </c>
      <c r="D23" s="5">
        <v>500</v>
      </c>
      <c r="E23" s="5"/>
      <c r="F23" s="107">
        <v>500</v>
      </c>
    </row>
    <row r="24" spans="1:7" ht="15" customHeight="1" thickBot="1" x14ac:dyDescent="0.3">
      <c r="B24" s="149">
        <v>34</v>
      </c>
      <c r="C24" s="83" t="s">
        <v>9</v>
      </c>
      <c r="D24" s="5">
        <v>0</v>
      </c>
      <c r="E24" s="5"/>
      <c r="F24" s="95" t="s">
        <v>64</v>
      </c>
    </row>
    <row r="25" spans="1:7" ht="18" customHeight="1" thickBot="1" x14ac:dyDescent="0.3">
      <c r="B25" s="4">
        <v>4</v>
      </c>
      <c r="C25" s="83" t="s">
        <v>20</v>
      </c>
      <c r="D25" s="5">
        <v>0</v>
      </c>
      <c r="E25" s="5"/>
      <c r="F25" s="95" t="s">
        <v>64</v>
      </c>
    </row>
    <row r="26" spans="1:7" ht="17.25" customHeight="1" thickBot="1" x14ac:dyDescent="0.3">
      <c r="B26" s="2">
        <v>42</v>
      </c>
      <c r="C26" s="83" t="s">
        <v>40</v>
      </c>
      <c r="D26" s="5">
        <v>0</v>
      </c>
      <c r="E26" s="5"/>
      <c r="F26" s="95" t="s">
        <v>64</v>
      </c>
    </row>
    <row r="27" spans="1:7" ht="15.75" thickBot="1" x14ac:dyDescent="0.3">
      <c r="A27" s="52"/>
      <c r="B27" s="82"/>
      <c r="C27" s="137" t="s">
        <v>41</v>
      </c>
      <c r="D27" s="137"/>
      <c r="E27" s="137"/>
      <c r="F27" s="111"/>
      <c r="G27" s="79"/>
    </row>
    <row r="28" spans="1:7" ht="15.75" thickBot="1" x14ac:dyDescent="0.3">
      <c r="B28" s="12">
        <v>3</v>
      </c>
      <c r="C28" s="2" t="s">
        <v>7</v>
      </c>
      <c r="D28" s="8">
        <v>111500</v>
      </c>
      <c r="E28" s="8">
        <f>SUM(E31,E30,E29)</f>
        <v>1100</v>
      </c>
      <c r="F28" s="8">
        <f>SUM(F31,F30,F29)</f>
        <v>112600</v>
      </c>
    </row>
    <row r="29" spans="1:7" ht="15.75" thickBot="1" x14ac:dyDescent="0.3">
      <c r="B29" s="147">
        <v>31</v>
      </c>
      <c r="C29" s="2" t="s">
        <v>6</v>
      </c>
      <c r="D29" s="13">
        <v>80000</v>
      </c>
      <c r="E29" s="13">
        <v>10000</v>
      </c>
      <c r="F29" s="13">
        <v>90000</v>
      </c>
    </row>
    <row r="30" spans="1:7" ht="15.75" thickBot="1" x14ac:dyDescent="0.3">
      <c r="B30" s="149">
        <v>32</v>
      </c>
      <c r="C30" s="3" t="s">
        <v>8</v>
      </c>
      <c r="D30" s="5">
        <v>31400</v>
      </c>
      <c r="E30" s="5">
        <v>-8900</v>
      </c>
      <c r="F30" s="5">
        <v>22500</v>
      </c>
    </row>
    <row r="31" spans="1:7" ht="15.75" thickBot="1" x14ac:dyDescent="0.3">
      <c r="B31" s="149">
        <v>34</v>
      </c>
      <c r="C31" s="2" t="s">
        <v>9</v>
      </c>
      <c r="D31" s="5">
        <v>100</v>
      </c>
      <c r="E31" s="5"/>
      <c r="F31" s="5">
        <v>100</v>
      </c>
    </row>
    <row r="32" spans="1:7" ht="15.75" thickBot="1" x14ac:dyDescent="0.3">
      <c r="B32" s="4">
        <v>4</v>
      </c>
      <c r="C32" s="83" t="s">
        <v>20</v>
      </c>
      <c r="D32" s="5">
        <v>8500</v>
      </c>
      <c r="E32" s="5">
        <v>-7100</v>
      </c>
      <c r="F32" s="5">
        <v>1400</v>
      </c>
    </row>
    <row r="33" spans="1:6" ht="15.75" thickBot="1" x14ac:dyDescent="0.3">
      <c r="B33" s="149">
        <v>42</v>
      </c>
      <c r="C33" s="83" t="s">
        <v>40</v>
      </c>
      <c r="D33" s="5">
        <v>8500</v>
      </c>
      <c r="E33" s="5">
        <v>-7100</v>
      </c>
      <c r="F33" s="5">
        <v>1400</v>
      </c>
    </row>
    <row r="34" spans="1:6" ht="15.75" thickBot="1" x14ac:dyDescent="0.3">
      <c r="A34" s="52"/>
      <c r="B34" s="82"/>
      <c r="C34" s="81" t="s">
        <v>52</v>
      </c>
      <c r="D34" s="80"/>
      <c r="E34" s="80"/>
      <c r="F34" s="111"/>
    </row>
    <row r="35" spans="1:6" ht="15.75" thickBot="1" x14ac:dyDescent="0.3">
      <c r="B35" s="12">
        <v>3</v>
      </c>
      <c r="C35" s="2" t="s">
        <v>7</v>
      </c>
      <c r="D35" s="8">
        <v>150</v>
      </c>
      <c r="E35" s="8">
        <f>SUM(E38,E37,E36)</f>
        <v>-100</v>
      </c>
      <c r="F35" s="8">
        <v>50</v>
      </c>
    </row>
    <row r="36" spans="1:6" ht="15.75" thickBot="1" x14ac:dyDescent="0.3">
      <c r="B36" s="147">
        <v>31</v>
      </c>
      <c r="C36" s="2" t="s">
        <v>6</v>
      </c>
      <c r="D36" s="13">
        <v>0</v>
      </c>
      <c r="E36" s="13"/>
      <c r="F36" s="13">
        <v>0</v>
      </c>
    </row>
    <row r="37" spans="1:6" ht="15.75" thickBot="1" x14ac:dyDescent="0.3">
      <c r="B37" s="149">
        <v>32</v>
      </c>
      <c r="C37" s="3" t="s">
        <v>8</v>
      </c>
      <c r="D37" s="5">
        <v>150</v>
      </c>
      <c r="E37" s="5">
        <v>-100</v>
      </c>
      <c r="F37" s="5">
        <v>50</v>
      </c>
    </row>
    <row r="38" spans="1:6" ht="15.75" thickBot="1" x14ac:dyDescent="0.3">
      <c r="B38" s="2">
        <v>34</v>
      </c>
      <c r="C38" s="2" t="s">
        <v>9</v>
      </c>
      <c r="D38" s="5">
        <v>0</v>
      </c>
      <c r="E38" s="5"/>
      <c r="F38" s="95" t="s">
        <v>64</v>
      </c>
    </row>
    <row r="39" spans="1:6" ht="15.75" thickBot="1" x14ac:dyDescent="0.3">
      <c r="B39" s="4">
        <v>4</v>
      </c>
      <c r="C39" s="83" t="s">
        <v>20</v>
      </c>
      <c r="D39" s="5">
        <v>0</v>
      </c>
      <c r="E39" s="5"/>
      <c r="F39" s="95" t="s">
        <v>64</v>
      </c>
    </row>
    <row r="40" spans="1:6" ht="15.75" thickBot="1" x14ac:dyDescent="0.3">
      <c r="B40" s="2">
        <v>42</v>
      </c>
      <c r="C40" s="83" t="s">
        <v>40</v>
      </c>
      <c r="D40" s="5">
        <v>0</v>
      </c>
      <c r="E40" s="5"/>
      <c r="F40" s="95" t="s">
        <v>64</v>
      </c>
    </row>
    <row r="41" spans="1:6" ht="15.75" thickBot="1" x14ac:dyDescent="0.3">
      <c r="B41" s="265"/>
      <c r="C41" s="266" t="s">
        <v>96</v>
      </c>
      <c r="D41" s="267"/>
      <c r="E41" s="267"/>
      <c r="F41" s="268"/>
    </row>
    <row r="42" spans="1:6" ht="15.75" thickBot="1" x14ac:dyDescent="0.3">
      <c r="B42" s="12">
        <v>3</v>
      </c>
      <c r="C42" s="2" t="s">
        <v>7</v>
      </c>
      <c r="D42" s="8">
        <v>0</v>
      </c>
      <c r="E42" s="8">
        <v>2000</v>
      </c>
      <c r="F42" s="8">
        <v>2000</v>
      </c>
    </row>
    <row r="43" spans="1:6" ht="15.75" thickBot="1" x14ac:dyDescent="0.3">
      <c r="B43" s="147">
        <v>31</v>
      </c>
      <c r="C43" s="2" t="s">
        <v>6</v>
      </c>
      <c r="D43" s="13">
        <v>0</v>
      </c>
      <c r="E43" s="13">
        <v>2000</v>
      </c>
      <c r="F43" s="13">
        <v>2000</v>
      </c>
    </row>
    <row r="44" spans="1:6" ht="15.75" thickBot="1" x14ac:dyDescent="0.3">
      <c r="B44" s="149">
        <v>32</v>
      </c>
      <c r="C44" s="3" t="s">
        <v>8</v>
      </c>
      <c r="D44" s="5">
        <v>0</v>
      </c>
      <c r="E44" s="5"/>
      <c r="F44" s="5">
        <v>0</v>
      </c>
    </row>
    <row r="45" spans="1:6" ht="15.75" thickBot="1" x14ac:dyDescent="0.3">
      <c r="B45" s="2">
        <v>34</v>
      </c>
      <c r="C45" s="2" t="s">
        <v>9</v>
      </c>
      <c r="D45" s="5">
        <v>0</v>
      </c>
      <c r="E45" s="5"/>
      <c r="F45" s="95" t="s">
        <v>64</v>
      </c>
    </row>
    <row r="46" spans="1:6" ht="15.75" thickBot="1" x14ac:dyDescent="0.3">
      <c r="B46" s="4">
        <v>4</v>
      </c>
      <c r="C46" s="83" t="s">
        <v>20</v>
      </c>
      <c r="D46" s="5">
        <v>0</v>
      </c>
      <c r="E46" s="5"/>
      <c r="F46" s="95" t="s">
        <v>64</v>
      </c>
    </row>
    <row r="47" spans="1:6" ht="15.75" thickBot="1" x14ac:dyDescent="0.3">
      <c r="B47" s="2">
        <v>42</v>
      </c>
      <c r="C47" s="83" t="s">
        <v>40</v>
      </c>
      <c r="D47" s="5">
        <v>0</v>
      </c>
      <c r="E47" s="5"/>
      <c r="F47" s="95" t="s">
        <v>64</v>
      </c>
    </row>
    <row r="48" spans="1:6" x14ac:dyDescent="0.25">
      <c r="F48" s="90"/>
    </row>
    <row r="49" spans="2:6" x14ac:dyDescent="0.25">
      <c r="F49" s="90"/>
    </row>
    <row r="50" spans="2:6" x14ac:dyDescent="0.25">
      <c r="F50" s="90"/>
    </row>
    <row r="51" spans="2:6" x14ac:dyDescent="0.25">
      <c r="F51" s="90"/>
    </row>
    <row r="52" spans="2:6" x14ac:dyDescent="0.25">
      <c r="B52" s="1" t="s">
        <v>35</v>
      </c>
      <c r="C52" s="77"/>
      <c r="D52" s="18"/>
      <c r="E52" s="55"/>
      <c r="F52" s="91"/>
    </row>
    <row r="53" spans="2:6" ht="15.75" thickBot="1" x14ac:dyDescent="0.3">
      <c r="B53" s="1"/>
      <c r="C53" s="77"/>
      <c r="D53" s="18"/>
      <c r="E53" s="53"/>
      <c r="F53" s="92"/>
    </row>
    <row r="54" spans="2:6" ht="30.75" thickBot="1" x14ac:dyDescent="0.3">
      <c r="B54" s="27" t="s">
        <v>21</v>
      </c>
      <c r="C54" s="26" t="s">
        <v>5</v>
      </c>
      <c r="D54" s="14" t="s">
        <v>109</v>
      </c>
      <c r="E54" s="14" t="s">
        <v>81</v>
      </c>
      <c r="F54" s="93" t="s">
        <v>110</v>
      </c>
    </row>
    <row r="55" spans="2:6" ht="15.75" thickBot="1" x14ac:dyDescent="0.3">
      <c r="B55" s="38" t="s">
        <v>22</v>
      </c>
      <c r="C55" s="38" t="s">
        <v>23</v>
      </c>
      <c r="D55" s="39">
        <v>5</v>
      </c>
      <c r="E55" s="39">
        <v>-5</v>
      </c>
      <c r="F55" s="39">
        <v>0</v>
      </c>
    </row>
    <row r="56" spans="2:6" ht="15.75" thickBot="1" x14ac:dyDescent="0.3">
      <c r="B56" s="97" t="s">
        <v>49</v>
      </c>
      <c r="C56" s="97" t="s">
        <v>50</v>
      </c>
      <c r="D56" s="98">
        <v>0</v>
      </c>
      <c r="E56" s="98">
        <v>1</v>
      </c>
      <c r="F56" s="98">
        <v>1</v>
      </c>
    </row>
    <row r="57" spans="2:6" ht="15.75" thickBot="1" x14ac:dyDescent="0.3">
      <c r="B57" s="226" t="s">
        <v>90</v>
      </c>
      <c r="C57" s="226" t="s">
        <v>89</v>
      </c>
      <c r="D57" s="227">
        <v>500</v>
      </c>
      <c r="E57" s="227"/>
      <c r="F57" s="227">
        <v>500</v>
      </c>
    </row>
    <row r="58" spans="2:6" ht="15.75" thickBot="1" x14ac:dyDescent="0.3">
      <c r="B58" s="40" t="s">
        <v>25</v>
      </c>
      <c r="C58" s="40" t="s">
        <v>24</v>
      </c>
      <c r="D58" s="41">
        <v>120000</v>
      </c>
      <c r="E58" s="41">
        <v>-6000</v>
      </c>
      <c r="F58" s="41">
        <v>114000</v>
      </c>
    </row>
    <row r="59" spans="2:6" ht="15.75" thickBot="1" x14ac:dyDescent="0.3">
      <c r="B59" s="110" t="s">
        <v>25</v>
      </c>
      <c r="C59" s="15" t="s">
        <v>33</v>
      </c>
      <c r="D59" s="41">
        <v>150</v>
      </c>
      <c r="E59" s="41">
        <f>SUM(E35)</f>
        <v>-100</v>
      </c>
      <c r="F59" s="41">
        <f>SUM(F35)</f>
        <v>50</v>
      </c>
    </row>
    <row r="60" spans="2:6" ht="15.75" thickBot="1" x14ac:dyDescent="0.3">
      <c r="B60" s="262" t="s">
        <v>97</v>
      </c>
      <c r="C60" s="263" t="s">
        <v>98</v>
      </c>
      <c r="D60" s="264">
        <v>0</v>
      </c>
      <c r="E60" s="264">
        <v>2000</v>
      </c>
      <c r="F60" s="264">
        <v>2000</v>
      </c>
    </row>
    <row r="61" spans="2:6" ht="15.75" thickBot="1" x14ac:dyDescent="0.3">
      <c r="B61" s="34"/>
      <c r="C61" s="42" t="s">
        <v>26</v>
      </c>
      <c r="D61" s="31">
        <v>120655</v>
      </c>
      <c r="E61" s="31">
        <v>-4104</v>
      </c>
      <c r="F61" s="31">
        <v>116551</v>
      </c>
    </row>
    <row r="62" spans="2:6" x14ac:dyDescent="0.25">
      <c r="F62" s="90"/>
    </row>
    <row r="64" spans="2:6" x14ac:dyDescent="0.25">
      <c r="B64" s="1" t="s">
        <v>27</v>
      </c>
      <c r="C64" s="186"/>
      <c r="D64" s="18"/>
      <c r="E64" s="55"/>
      <c r="F64" s="91"/>
    </row>
    <row r="65" spans="2:6" ht="15.75" thickBot="1" x14ac:dyDescent="0.3">
      <c r="B65" s="1"/>
      <c r="C65" s="186"/>
      <c r="D65" s="18"/>
      <c r="E65" s="53"/>
      <c r="F65" s="92"/>
    </row>
    <row r="66" spans="2:6" ht="30.75" thickBot="1" x14ac:dyDescent="0.3">
      <c r="B66" s="27" t="s">
        <v>21</v>
      </c>
      <c r="C66" s="26" t="s">
        <v>5</v>
      </c>
      <c r="D66" s="14" t="s">
        <v>109</v>
      </c>
      <c r="E66" s="14" t="s">
        <v>81</v>
      </c>
      <c r="F66" s="93" t="s">
        <v>110</v>
      </c>
    </row>
    <row r="67" spans="2:6" ht="15.75" thickBot="1" x14ac:dyDescent="0.3">
      <c r="B67" s="38" t="s">
        <v>22</v>
      </c>
      <c r="C67" s="38" t="s">
        <v>23</v>
      </c>
      <c r="D67" s="39">
        <v>5</v>
      </c>
      <c r="E67" s="39">
        <v>-5</v>
      </c>
      <c r="F67" s="39">
        <v>0</v>
      </c>
    </row>
    <row r="68" spans="2:6" ht="15.75" thickBot="1" x14ac:dyDescent="0.3">
      <c r="B68" s="97" t="s">
        <v>49</v>
      </c>
      <c r="C68" s="97" t="s">
        <v>50</v>
      </c>
      <c r="D68" s="98">
        <v>0</v>
      </c>
      <c r="E68" s="98">
        <v>1</v>
      </c>
      <c r="F68" s="98">
        <v>1</v>
      </c>
    </row>
    <row r="69" spans="2:6" ht="15.75" thickBot="1" x14ac:dyDescent="0.3">
      <c r="B69" s="226" t="s">
        <v>90</v>
      </c>
      <c r="C69" s="226" t="s">
        <v>89</v>
      </c>
      <c r="D69" s="227">
        <v>500</v>
      </c>
      <c r="E69" s="227"/>
      <c r="F69" s="227">
        <v>500</v>
      </c>
    </row>
    <row r="70" spans="2:6" ht="15.75" thickBot="1" x14ac:dyDescent="0.3">
      <c r="B70" s="40" t="s">
        <v>25</v>
      </c>
      <c r="C70" s="40" t="s">
        <v>24</v>
      </c>
      <c r="D70" s="41">
        <v>120000</v>
      </c>
      <c r="E70" s="41">
        <v>-2000</v>
      </c>
      <c r="F70" s="41">
        <v>118000</v>
      </c>
    </row>
    <row r="71" spans="2:6" ht="15.75" thickBot="1" x14ac:dyDescent="0.3">
      <c r="B71" s="110" t="s">
        <v>25</v>
      </c>
      <c r="C71" s="15" t="s">
        <v>33</v>
      </c>
      <c r="D71" s="41">
        <v>150</v>
      </c>
      <c r="E71" s="41">
        <v>-110</v>
      </c>
      <c r="F71" s="41">
        <v>40</v>
      </c>
    </row>
    <row r="72" spans="2:6" ht="15.75" thickBot="1" x14ac:dyDescent="0.3">
      <c r="B72" s="34"/>
      <c r="C72" s="42" t="s">
        <v>26</v>
      </c>
      <c r="D72" s="31">
        <v>120655</v>
      </c>
      <c r="E72" s="31">
        <v>-2114</v>
      </c>
      <c r="F72" s="31">
        <v>118541</v>
      </c>
    </row>
  </sheetData>
  <pageMargins left="0.7" right="0.7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6"/>
  <sheetViews>
    <sheetView topLeftCell="A19" zoomScaleNormal="100" workbookViewId="0">
      <selection activeCell="J84" sqref="J84"/>
    </sheetView>
  </sheetViews>
  <sheetFormatPr defaultColWidth="9.140625" defaultRowHeight="15" x14ac:dyDescent="0.25"/>
  <cols>
    <col min="1" max="1" width="4.7109375" style="6" customWidth="1"/>
    <col min="2" max="2" width="16.7109375" style="6" customWidth="1"/>
    <col min="3" max="3" width="46.28515625" style="6" customWidth="1"/>
    <col min="4" max="6" width="17.7109375" style="6" customWidth="1"/>
    <col min="7" max="16384" width="9.140625" style="6"/>
  </cols>
  <sheetData>
    <row r="1" spans="2:11" ht="30.75" thickBot="1" x14ac:dyDescent="0.3">
      <c r="B1" s="68" t="s">
        <v>2</v>
      </c>
      <c r="C1" s="69" t="s">
        <v>10</v>
      </c>
      <c r="D1" s="70" t="s">
        <v>109</v>
      </c>
      <c r="E1" s="70" t="s">
        <v>81</v>
      </c>
      <c r="F1" s="70" t="s">
        <v>110</v>
      </c>
    </row>
    <row r="2" spans="2:11" ht="15.75" thickBot="1" x14ac:dyDescent="0.3">
      <c r="B2" s="7" t="s">
        <v>28</v>
      </c>
      <c r="C2" s="83" t="s">
        <v>44</v>
      </c>
      <c r="D2" s="31">
        <v>226005</v>
      </c>
      <c r="E2" s="8">
        <f t="shared" ref="E2:F2" si="0">SUM(E3)</f>
        <v>-6904</v>
      </c>
      <c r="F2" s="8">
        <f t="shared" si="0"/>
        <v>219101</v>
      </c>
    </row>
    <row r="3" spans="2:11" ht="15.75" thickBot="1" x14ac:dyDescent="0.3">
      <c r="B3" s="10" t="s">
        <v>11</v>
      </c>
      <c r="C3" s="10" t="s">
        <v>12</v>
      </c>
      <c r="D3" s="31">
        <v>226005</v>
      </c>
      <c r="E3" s="8">
        <f t="shared" ref="E3:F3" si="1">SUM(E5)</f>
        <v>-6904</v>
      </c>
      <c r="F3" s="8">
        <f t="shared" si="1"/>
        <v>219101</v>
      </c>
    </row>
    <row r="4" spans="2:11" ht="15.75" thickBot="1" x14ac:dyDescent="0.3">
      <c r="B4" s="11" t="s">
        <v>32</v>
      </c>
      <c r="C4" s="96"/>
      <c r="D4" s="9"/>
      <c r="E4" s="9"/>
      <c r="F4" s="9"/>
    </row>
    <row r="5" spans="2:11" ht="15.75" thickBot="1" x14ac:dyDescent="0.3">
      <c r="B5" s="10" t="s">
        <v>13</v>
      </c>
      <c r="C5" s="10" t="s">
        <v>14</v>
      </c>
      <c r="D5" s="31">
        <v>226005</v>
      </c>
      <c r="E5" s="8">
        <v>-6904</v>
      </c>
      <c r="F5" s="31">
        <v>219101</v>
      </c>
    </row>
    <row r="6" spans="2:11" ht="15.75" thickBot="1" x14ac:dyDescent="0.3">
      <c r="B6" s="48"/>
      <c r="C6" s="49" t="s">
        <v>31</v>
      </c>
      <c r="D6" s="50"/>
      <c r="E6" s="50"/>
      <c r="F6" s="94"/>
    </row>
    <row r="7" spans="2:11" ht="15.75" thickBot="1" x14ac:dyDescent="0.3">
      <c r="B7" s="12">
        <v>3</v>
      </c>
      <c r="C7" s="2" t="s">
        <v>7</v>
      </c>
      <c r="D7" s="8">
        <v>5</v>
      </c>
      <c r="E7" s="8">
        <v>-5</v>
      </c>
      <c r="F7" s="8">
        <f>SUM(F9,F8)</f>
        <v>0</v>
      </c>
    </row>
    <row r="8" spans="2:11" ht="15.75" thickBot="1" x14ac:dyDescent="0.3">
      <c r="B8" s="147">
        <v>31</v>
      </c>
      <c r="C8" s="2" t="s">
        <v>6</v>
      </c>
      <c r="D8" s="13">
        <v>0</v>
      </c>
      <c r="E8" s="13"/>
      <c r="F8" s="13">
        <v>0</v>
      </c>
    </row>
    <row r="9" spans="2:11" ht="15.75" thickBot="1" x14ac:dyDescent="0.3">
      <c r="B9" s="148">
        <v>32</v>
      </c>
      <c r="C9" s="3" t="s">
        <v>8</v>
      </c>
      <c r="D9" s="5">
        <v>5</v>
      </c>
      <c r="E9" s="5">
        <v>-5</v>
      </c>
      <c r="F9" s="5">
        <v>0</v>
      </c>
    </row>
    <row r="10" spans="2:11" ht="15.75" thickBot="1" x14ac:dyDescent="0.3">
      <c r="B10" s="149">
        <v>34</v>
      </c>
      <c r="C10" s="83" t="s">
        <v>9</v>
      </c>
      <c r="D10" s="5">
        <v>0</v>
      </c>
      <c r="E10" s="5"/>
      <c r="F10" s="95" t="s">
        <v>64</v>
      </c>
    </row>
    <row r="11" spans="2:11" ht="15.75" thickBot="1" x14ac:dyDescent="0.3">
      <c r="B11" s="4">
        <v>4</v>
      </c>
      <c r="C11" s="83" t="s">
        <v>20</v>
      </c>
      <c r="D11" s="5">
        <v>0</v>
      </c>
      <c r="E11" s="5"/>
      <c r="F11" s="95" t="s">
        <v>64</v>
      </c>
    </row>
    <row r="12" spans="2:11" ht="15.75" thickBot="1" x14ac:dyDescent="0.3">
      <c r="B12" s="2">
        <v>42</v>
      </c>
      <c r="C12" s="83" t="s">
        <v>40</v>
      </c>
      <c r="D12" s="5">
        <v>0</v>
      </c>
      <c r="E12" s="5"/>
      <c r="F12" s="95" t="s">
        <v>64</v>
      </c>
    </row>
    <row r="13" spans="2:11" ht="15.75" thickBot="1" x14ac:dyDescent="0.3">
      <c r="B13" s="99"/>
      <c r="C13" s="100" t="s">
        <v>51</v>
      </c>
      <c r="D13" s="100"/>
      <c r="E13" s="100"/>
      <c r="F13" s="101"/>
      <c r="G13" s="79"/>
      <c r="K13" s="61"/>
    </row>
    <row r="14" spans="2:11" ht="15.75" thickBot="1" x14ac:dyDescent="0.3">
      <c r="B14" s="78">
        <v>3</v>
      </c>
      <c r="C14" s="2" t="s">
        <v>7</v>
      </c>
      <c r="D14" s="8">
        <v>0</v>
      </c>
      <c r="E14" s="8">
        <v>1</v>
      </c>
      <c r="F14" s="8">
        <v>1</v>
      </c>
      <c r="K14" s="61"/>
    </row>
    <row r="15" spans="2:11" ht="15.75" thickBot="1" x14ac:dyDescent="0.3">
      <c r="B15" s="147">
        <v>31</v>
      </c>
      <c r="C15" s="2" t="s">
        <v>6</v>
      </c>
      <c r="D15" s="13">
        <v>0</v>
      </c>
      <c r="E15" s="13"/>
      <c r="F15" s="13">
        <v>0</v>
      </c>
    </row>
    <row r="16" spans="2:11" ht="15.75" thickBot="1" x14ac:dyDescent="0.3">
      <c r="B16" s="148">
        <v>32</v>
      </c>
      <c r="C16" s="3" t="s">
        <v>8</v>
      </c>
      <c r="D16" s="5">
        <v>0</v>
      </c>
      <c r="E16" s="5"/>
      <c r="F16" s="5">
        <v>0</v>
      </c>
    </row>
    <row r="17" spans="1:7" ht="15.75" thickBot="1" x14ac:dyDescent="0.3">
      <c r="B17" s="149">
        <v>34</v>
      </c>
      <c r="C17" s="83" t="s">
        <v>9</v>
      </c>
      <c r="D17" s="5">
        <v>0</v>
      </c>
      <c r="E17" s="5">
        <v>1</v>
      </c>
      <c r="F17" s="5">
        <v>1</v>
      </c>
    </row>
    <row r="18" spans="1:7" ht="15.75" thickBot="1" x14ac:dyDescent="0.3">
      <c r="B18" s="4">
        <v>4</v>
      </c>
      <c r="C18" s="83" t="s">
        <v>20</v>
      </c>
      <c r="D18" s="5">
        <v>0</v>
      </c>
      <c r="E18" s="5"/>
      <c r="F18" s="5">
        <f t="shared" ref="F18" si="2">SUM(F19)</f>
        <v>0</v>
      </c>
    </row>
    <row r="19" spans="1:7" ht="15.75" thickBot="1" x14ac:dyDescent="0.3">
      <c r="B19" s="2">
        <v>42</v>
      </c>
      <c r="C19" s="83" t="s">
        <v>40</v>
      </c>
      <c r="D19" s="5">
        <v>0</v>
      </c>
      <c r="E19" s="5"/>
      <c r="F19" s="5">
        <v>0</v>
      </c>
    </row>
    <row r="20" spans="1:7" ht="15.75" thickBot="1" x14ac:dyDescent="0.3">
      <c r="B20" s="232"/>
      <c r="C20" s="235" t="s">
        <v>91</v>
      </c>
      <c r="D20" s="235"/>
      <c r="E20" s="235"/>
      <c r="F20" s="236"/>
    </row>
    <row r="21" spans="1:7" ht="15.75" thickBot="1" x14ac:dyDescent="0.3">
      <c r="B21" s="78">
        <v>3</v>
      </c>
      <c r="C21" s="2" t="s">
        <v>7</v>
      </c>
      <c r="D21" s="8">
        <v>30000</v>
      </c>
      <c r="E21" s="8">
        <v>-5500</v>
      </c>
      <c r="F21" s="8">
        <v>24500</v>
      </c>
    </row>
    <row r="22" spans="1:7" ht="15.75" thickBot="1" x14ac:dyDescent="0.3">
      <c r="B22" s="147">
        <v>31</v>
      </c>
      <c r="C22" s="2" t="s">
        <v>6</v>
      </c>
      <c r="D22" s="13">
        <v>0</v>
      </c>
      <c r="E22" s="13"/>
      <c r="F22" s="13">
        <v>0</v>
      </c>
    </row>
    <row r="23" spans="1:7" ht="15.75" thickBot="1" x14ac:dyDescent="0.3">
      <c r="B23" s="148">
        <v>32</v>
      </c>
      <c r="C23" s="3" t="s">
        <v>8</v>
      </c>
      <c r="D23" s="5">
        <v>29800</v>
      </c>
      <c r="E23" s="5">
        <v>-5500</v>
      </c>
      <c r="F23" s="5">
        <v>24300</v>
      </c>
    </row>
    <row r="24" spans="1:7" ht="15.75" thickBot="1" x14ac:dyDescent="0.3">
      <c r="B24" s="149">
        <v>34</v>
      </c>
      <c r="C24" s="83" t="s">
        <v>9</v>
      </c>
      <c r="D24" s="5">
        <v>200</v>
      </c>
      <c r="E24" s="5"/>
      <c r="F24" s="5">
        <v>200</v>
      </c>
    </row>
    <row r="25" spans="1:7" ht="15.75" thickBot="1" x14ac:dyDescent="0.3">
      <c r="B25" s="4">
        <v>4</v>
      </c>
      <c r="C25" s="83" t="s">
        <v>20</v>
      </c>
      <c r="D25" s="5">
        <v>0</v>
      </c>
      <c r="E25" s="5"/>
      <c r="F25" s="5">
        <f t="shared" ref="F25" si="3">SUM(F26)</f>
        <v>0</v>
      </c>
    </row>
    <row r="26" spans="1:7" ht="15.75" thickBot="1" x14ac:dyDescent="0.3">
      <c r="B26" s="2">
        <v>42</v>
      </c>
      <c r="C26" s="83" t="s">
        <v>40</v>
      </c>
      <c r="D26" s="5">
        <v>0</v>
      </c>
      <c r="E26" s="5"/>
      <c r="F26" s="5">
        <v>0</v>
      </c>
    </row>
    <row r="27" spans="1:7" ht="15.75" thickBot="1" x14ac:dyDescent="0.3">
      <c r="A27" s="52"/>
      <c r="B27" s="82"/>
      <c r="C27" s="82" t="s">
        <v>41</v>
      </c>
      <c r="D27" s="137"/>
      <c r="E27" s="137"/>
      <c r="F27" s="111"/>
      <c r="G27" s="79"/>
    </row>
    <row r="28" spans="1:7" ht="15.75" thickBot="1" x14ac:dyDescent="0.3">
      <c r="B28" s="12">
        <v>3</v>
      </c>
      <c r="C28" s="2" t="s">
        <v>7</v>
      </c>
      <c r="D28" s="8">
        <v>192200</v>
      </c>
      <c r="E28" s="8">
        <f>SUM(E31,E30,E29)</f>
        <v>-14300</v>
      </c>
      <c r="F28" s="8">
        <v>177900</v>
      </c>
    </row>
    <row r="29" spans="1:7" ht="15.75" thickBot="1" x14ac:dyDescent="0.3">
      <c r="B29" s="147">
        <v>31</v>
      </c>
      <c r="C29" s="2" t="s">
        <v>6</v>
      </c>
      <c r="D29" s="13">
        <v>171000</v>
      </c>
      <c r="E29" s="13">
        <v>-2100</v>
      </c>
      <c r="F29" s="13">
        <v>168900</v>
      </c>
    </row>
    <row r="30" spans="1:7" ht="15.75" thickBot="1" x14ac:dyDescent="0.3">
      <c r="B30" s="149">
        <v>32</v>
      </c>
      <c r="C30" s="3" t="s">
        <v>8</v>
      </c>
      <c r="D30" s="5">
        <v>21200</v>
      </c>
      <c r="E30" s="5">
        <v>-12200</v>
      </c>
      <c r="F30" s="107">
        <v>9000</v>
      </c>
    </row>
    <row r="31" spans="1:7" ht="15.75" thickBot="1" x14ac:dyDescent="0.3">
      <c r="B31" s="149">
        <v>34</v>
      </c>
      <c r="C31" s="2" t="s">
        <v>9</v>
      </c>
      <c r="D31" s="5">
        <v>0</v>
      </c>
      <c r="E31" s="5"/>
      <c r="F31" s="95" t="s">
        <v>64</v>
      </c>
    </row>
    <row r="32" spans="1:7" ht="15.75" thickBot="1" x14ac:dyDescent="0.3">
      <c r="B32" s="4">
        <v>4</v>
      </c>
      <c r="C32" s="83" t="s">
        <v>20</v>
      </c>
      <c r="D32" s="5">
        <v>1800</v>
      </c>
      <c r="E32" s="5">
        <v>1200</v>
      </c>
      <c r="F32" s="107">
        <v>3000</v>
      </c>
    </row>
    <row r="33" spans="1:6" ht="15.75" thickBot="1" x14ac:dyDescent="0.3">
      <c r="B33" s="2">
        <v>42</v>
      </c>
      <c r="C33" s="83" t="s">
        <v>40</v>
      </c>
      <c r="D33" s="5">
        <v>1800</v>
      </c>
      <c r="E33" s="5">
        <v>1200</v>
      </c>
      <c r="F33" s="107">
        <v>3000</v>
      </c>
    </row>
    <row r="34" spans="1:6" ht="15.75" thickBot="1" x14ac:dyDescent="0.3">
      <c r="A34" s="52"/>
      <c r="B34" s="82"/>
      <c r="C34" s="81" t="s">
        <v>52</v>
      </c>
      <c r="D34" s="80"/>
      <c r="E34" s="80"/>
      <c r="F34" s="111"/>
    </row>
    <row r="35" spans="1:6" ht="15.75" thickBot="1" x14ac:dyDescent="0.3">
      <c r="B35" s="12">
        <v>3</v>
      </c>
      <c r="C35" s="2" t="s">
        <v>7</v>
      </c>
      <c r="D35" s="8">
        <v>2000</v>
      </c>
      <c r="E35" s="8">
        <v>-400</v>
      </c>
      <c r="F35" s="8">
        <v>1600</v>
      </c>
    </row>
    <row r="36" spans="1:6" ht="15.75" thickBot="1" x14ac:dyDescent="0.3">
      <c r="B36" s="147">
        <v>31</v>
      </c>
      <c r="C36" s="2" t="s">
        <v>6</v>
      </c>
      <c r="D36" s="13">
        <v>0</v>
      </c>
      <c r="E36" s="13"/>
      <c r="F36" s="13">
        <v>0</v>
      </c>
    </row>
    <row r="37" spans="1:6" ht="15.75" thickBot="1" x14ac:dyDescent="0.3">
      <c r="B37" s="149">
        <v>32</v>
      </c>
      <c r="C37" s="3" t="s">
        <v>8</v>
      </c>
      <c r="D37" s="5">
        <v>2000</v>
      </c>
      <c r="E37" s="5">
        <v>-400</v>
      </c>
      <c r="F37" s="5">
        <v>1600</v>
      </c>
    </row>
    <row r="38" spans="1:6" ht="15.75" thickBot="1" x14ac:dyDescent="0.3">
      <c r="B38" s="2">
        <v>34</v>
      </c>
      <c r="C38" s="2" t="s">
        <v>9</v>
      </c>
      <c r="D38" s="5">
        <v>0</v>
      </c>
      <c r="E38" s="5"/>
      <c r="F38" s="95" t="s">
        <v>64</v>
      </c>
    </row>
    <row r="39" spans="1:6" ht="15.75" thickBot="1" x14ac:dyDescent="0.3">
      <c r="B39" s="4">
        <v>4</v>
      </c>
      <c r="C39" s="83" t="s">
        <v>20</v>
      </c>
      <c r="D39" s="5">
        <v>0</v>
      </c>
      <c r="E39" s="5"/>
      <c r="F39" s="95" t="s">
        <v>64</v>
      </c>
    </row>
    <row r="40" spans="1:6" ht="15.75" thickBot="1" x14ac:dyDescent="0.3">
      <c r="B40" s="2">
        <v>42</v>
      </c>
      <c r="C40" s="83" t="s">
        <v>40</v>
      </c>
      <c r="D40" s="5">
        <v>0</v>
      </c>
      <c r="E40" s="5"/>
      <c r="F40" s="95" t="s">
        <v>64</v>
      </c>
    </row>
    <row r="41" spans="1:6" ht="15.75" thickBot="1" x14ac:dyDescent="0.3">
      <c r="B41" s="237"/>
      <c r="C41" s="238" t="s">
        <v>92</v>
      </c>
      <c r="D41" s="197"/>
      <c r="E41" s="197"/>
      <c r="F41" s="239"/>
    </row>
    <row r="42" spans="1:6" ht="15.75" thickBot="1" x14ac:dyDescent="0.3">
      <c r="B42" s="12">
        <v>3</v>
      </c>
      <c r="C42" s="2" t="s">
        <v>7</v>
      </c>
      <c r="D42" s="8">
        <v>0</v>
      </c>
      <c r="E42" s="8"/>
      <c r="F42" s="8">
        <f>SUM(F44,F43)</f>
        <v>0</v>
      </c>
    </row>
    <row r="43" spans="1:6" ht="15.75" thickBot="1" x14ac:dyDescent="0.3">
      <c r="B43" s="147">
        <v>31</v>
      </c>
      <c r="C43" s="2" t="s">
        <v>6</v>
      </c>
      <c r="D43" s="13">
        <v>0</v>
      </c>
      <c r="E43" s="13"/>
      <c r="F43" s="13">
        <v>0</v>
      </c>
    </row>
    <row r="44" spans="1:6" ht="15.75" thickBot="1" x14ac:dyDescent="0.3">
      <c r="B44" s="149">
        <v>32</v>
      </c>
      <c r="C44" s="3" t="s">
        <v>8</v>
      </c>
      <c r="D44" s="5">
        <v>0</v>
      </c>
      <c r="E44" s="5"/>
      <c r="F44" s="5">
        <v>0</v>
      </c>
    </row>
    <row r="45" spans="1:6" ht="15.75" thickBot="1" x14ac:dyDescent="0.3">
      <c r="B45" s="2">
        <v>34</v>
      </c>
      <c r="C45" s="2" t="s">
        <v>9</v>
      </c>
      <c r="D45" s="5">
        <v>0</v>
      </c>
      <c r="E45" s="5"/>
      <c r="F45" s="95" t="s">
        <v>64</v>
      </c>
    </row>
    <row r="46" spans="1:6" ht="15.75" thickBot="1" x14ac:dyDescent="0.3">
      <c r="B46" s="4">
        <v>4</v>
      </c>
      <c r="C46" s="83" t="s">
        <v>20</v>
      </c>
      <c r="D46" s="5">
        <v>0</v>
      </c>
      <c r="E46" s="5"/>
      <c r="F46" s="95" t="s">
        <v>64</v>
      </c>
    </row>
    <row r="47" spans="1:6" ht="15.75" thickBot="1" x14ac:dyDescent="0.3">
      <c r="B47" s="2">
        <v>42</v>
      </c>
      <c r="C47" s="83" t="s">
        <v>40</v>
      </c>
      <c r="D47" s="5">
        <v>0</v>
      </c>
      <c r="E47" s="5"/>
      <c r="F47" s="95" t="s">
        <v>64</v>
      </c>
    </row>
    <row r="48" spans="1:6" ht="15.75" thickBot="1" x14ac:dyDescent="0.3">
      <c r="B48" s="265"/>
      <c r="C48" s="266" t="s">
        <v>96</v>
      </c>
      <c r="D48" s="267"/>
      <c r="E48" s="267"/>
      <c r="F48" s="268"/>
    </row>
    <row r="49" spans="2:6" ht="15.75" thickBot="1" x14ac:dyDescent="0.3">
      <c r="B49" s="12">
        <v>3</v>
      </c>
      <c r="C49" s="2" t="s">
        <v>7</v>
      </c>
      <c r="D49" s="8">
        <v>0</v>
      </c>
      <c r="E49" s="8">
        <f>SUM(E51,E50)</f>
        <v>12100</v>
      </c>
      <c r="F49" s="8">
        <f>SUM(F51,F50)</f>
        <v>12100</v>
      </c>
    </row>
    <row r="50" spans="2:6" ht="15.75" thickBot="1" x14ac:dyDescent="0.3">
      <c r="B50" s="147">
        <v>31</v>
      </c>
      <c r="C50" s="2" t="s">
        <v>6</v>
      </c>
      <c r="D50" s="13">
        <v>0</v>
      </c>
      <c r="E50" s="13">
        <v>11100</v>
      </c>
      <c r="F50" s="13">
        <v>11100</v>
      </c>
    </row>
    <row r="51" spans="2:6" ht="15.75" thickBot="1" x14ac:dyDescent="0.3">
      <c r="B51" s="149">
        <v>32</v>
      </c>
      <c r="C51" s="3" t="s">
        <v>8</v>
      </c>
      <c r="D51" s="5">
        <v>0</v>
      </c>
      <c r="E51" s="5">
        <v>1000</v>
      </c>
      <c r="F51" s="5">
        <v>1000</v>
      </c>
    </row>
    <row r="52" spans="2:6" ht="15.75" thickBot="1" x14ac:dyDescent="0.3">
      <c r="B52" s="2">
        <v>34</v>
      </c>
      <c r="C52" s="2" t="s">
        <v>9</v>
      </c>
      <c r="D52" s="5">
        <v>0</v>
      </c>
      <c r="E52" s="5"/>
      <c r="F52" s="95" t="s">
        <v>64</v>
      </c>
    </row>
    <row r="53" spans="2:6" ht="15.75" thickBot="1" x14ac:dyDescent="0.3">
      <c r="B53" s="4">
        <v>4</v>
      </c>
      <c r="C53" s="83" t="s">
        <v>20</v>
      </c>
      <c r="D53" s="5">
        <v>0</v>
      </c>
      <c r="E53" s="5"/>
      <c r="F53" s="95" t="s">
        <v>64</v>
      </c>
    </row>
    <row r="54" spans="2:6" ht="15.75" thickBot="1" x14ac:dyDescent="0.3">
      <c r="B54" s="2">
        <v>42</v>
      </c>
      <c r="C54" s="83" t="s">
        <v>40</v>
      </c>
      <c r="D54" s="5">
        <v>0</v>
      </c>
      <c r="E54" s="5"/>
      <c r="F54" s="95" t="s">
        <v>64</v>
      </c>
    </row>
    <row r="55" spans="2:6" x14ac:dyDescent="0.25">
      <c r="F55" s="90"/>
    </row>
    <row r="56" spans="2:6" x14ac:dyDescent="0.25">
      <c r="F56" s="90"/>
    </row>
    <row r="57" spans="2:6" x14ac:dyDescent="0.25">
      <c r="F57" s="90"/>
    </row>
    <row r="58" spans="2:6" x14ac:dyDescent="0.25">
      <c r="F58" s="90"/>
    </row>
    <row r="59" spans="2:6" x14ac:dyDescent="0.25">
      <c r="F59" s="90"/>
    </row>
    <row r="60" spans="2:6" x14ac:dyDescent="0.25">
      <c r="F60" s="90"/>
    </row>
    <row r="61" spans="2:6" x14ac:dyDescent="0.25">
      <c r="F61" s="90"/>
    </row>
    <row r="62" spans="2:6" x14ac:dyDescent="0.25">
      <c r="F62" s="90"/>
    </row>
    <row r="63" spans="2:6" x14ac:dyDescent="0.25">
      <c r="B63" s="1" t="s">
        <v>35</v>
      </c>
      <c r="C63" s="77"/>
      <c r="D63" s="18"/>
      <c r="E63" s="55"/>
      <c r="F63" s="91"/>
    </row>
    <row r="64" spans="2:6" ht="15.75" thickBot="1" x14ac:dyDescent="0.3">
      <c r="B64" s="1"/>
      <c r="C64" s="77"/>
      <c r="D64" s="18"/>
      <c r="E64" s="53"/>
      <c r="F64" s="92"/>
    </row>
    <row r="65" spans="2:6" ht="30.75" thickBot="1" x14ac:dyDescent="0.3">
      <c r="B65" s="27" t="s">
        <v>21</v>
      </c>
      <c r="C65" s="26" t="s">
        <v>5</v>
      </c>
      <c r="D65" s="14" t="s">
        <v>109</v>
      </c>
      <c r="E65" s="14" t="s">
        <v>81</v>
      </c>
      <c r="F65" s="93" t="s">
        <v>110</v>
      </c>
    </row>
    <row r="66" spans="2:6" ht="15.75" thickBot="1" x14ac:dyDescent="0.3">
      <c r="B66" s="38" t="s">
        <v>22</v>
      </c>
      <c r="C66" s="38" t="s">
        <v>23</v>
      </c>
      <c r="D66" s="39">
        <v>5</v>
      </c>
      <c r="E66" s="39">
        <v>-5</v>
      </c>
      <c r="F66" s="39">
        <v>0</v>
      </c>
    </row>
    <row r="67" spans="2:6" ht="15.75" thickBot="1" x14ac:dyDescent="0.3">
      <c r="B67" s="97" t="s">
        <v>49</v>
      </c>
      <c r="C67" s="97" t="s">
        <v>50</v>
      </c>
      <c r="D67" s="98">
        <v>0</v>
      </c>
      <c r="E67" s="98">
        <f>SUM(E14,E18)</f>
        <v>1</v>
      </c>
      <c r="F67" s="98">
        <f>SUM(F14,F18)</f>
        <v>1</v>
      </c>
    </row>
    <row r="68" spans="2:6" ht="15.75" thickBot="1" x14ac:dyDescent="0.3">
      <c r="B68" s="226" t="s">
        <v>90</v>
      </c>
      <c r="C68" s="226" t="s">
        <v>89</v>
      </c>
      <c r="D68" s="227">
        <v>30000</v>
      </c>
      <c r="E68" s="227">
        <v>-5500</v>
      </c>
      <c r="F68" s="227">
        <v>24500</v>
      </c>
    </row>
    <row r="69" spans="2:6" ht="15.75" thickBot="1" x14ac:dyDescent="0.3">
      <c r="B69" s="40" t="s">
        <v>25</v>
      </c>
      <c r="C69" s="40" t="s">
        <v>24</v>
      </c>
      <c r="D69" s="41">
        <v>194000</v>
      </c>
      <c r="E69" s="41">
        <v>-13100</v>
      </c>
      <c r="F69" s="41">
        <v>180900</v>
      </c>
    </row>
    <row r="70" spans="2:6" ht="15.75" thickBot="1" x14ac:dyDescent="0.3">
      <c r="B70" s="110" t="s">
        <v>25</v>
      </c>
      <c r="C70" s="15" t="s">
        <v>33</v>
      </c>
      <c r="D70" s="41">
        <v>2000</v>
      </c>
      <c r="E70" s="41">
        <v>-400</v>
      </c>
      <c r="F70" s="41">
        <v>1600</v>
      </c>
    </row>
    <row r="71" spans="2:6" ht="15.75" thickBot="1" x14ac:dyDescent="0.3">
      <c r="B71" s="240" t="s">
        <v>93</v>
      </c>
      <c r="C71" s="241" t="s">
        <v>94</v>
      </c>
      <c r="D71" s="242">
        <v>0</v>
      </c>
      <c r="E71" s="242"/>
      <c r="F71" s="242">
        <v>0</v>
      </c>
    </row>
    <row r="72" spans="2:6" ht="15.75" thickBot="1" x14ac:dyDescent="0.3">
      <c r="B72" s="262" t="s">
        <v>97</v>
      </c>
      <c r="C72" s="263" t="s">
        <v>98</v>
      </c>
      <c r="D72" s="264">
        <v>0</v>
      </c>
      <c r="E72" s="264">
        <v>12100</v>
      </c>
      <c r="F72" s="264">
        <v>12100</v>
      </c>
    </row>
    <row r="73" spans="2:6" ht="15.75" thickBot="1" x14ac:dyDescent="0.3">
      <c r="B73" s="34"/>
      <c r="C73" s="42" t="s">
        <v>26</v>
      </c>
      <c r="D73" s="31">
        <v>226005</v>
      </c>
      <c r="E73" s="31">
        <v>-6904</v>
      </c>
      <c r="F73" s="31">
        <v>219101</v>
      </c>
    </row>
    <row r="77" spans="2:6" x14ac:dyDescent="0.25">
      <c r="B77" s="1" t="s">
        <v>27</v>
      </c>
      <c r="C77" s="186"/>
      <c r="D77" s="18"/>
      <c r="E77" s="55"/>
      <c r="F77" s="91"/>
    </row>
    <row r="78" spans="2:6" ht="15.75" thickBot="1" x14ac:dyDescent="0.3">
      <c r="B78" s="1"/>
      <c r="C78" s="186"/>
      <c r="D78" s="18"/>
      <c r="E78" s="53"/>
      <c r="F78" s="92"/>
    </row>
    <row r="79" spans="2:6" ht="30.75" thickBot="1" x14ac:dyDescent="0.3">
      <c r="B79" s="27" t="s">
        <v>21</v>
      </c>
      <c r="C79" s="26" t="s">
        <v>5</v>
      </c>
      <c r="D79" s="14" t="s">
        <v>109</v>
      </c>
      <c r="E79" s="14" t="s">
        <v>81</v>
      </c>
      <c r="F79" s="93" t="s">
        <v>110</v>
      </c>
    </row>
    <row r="80" spans="2:6" ht="15.75" thickBot="1" x14ac:dyDescent="0.3">
      <c r="B80" s="38" t="s">
        <v>22</v>
      </c>
      <c r="C80" s="38" t="s">
        <v>23</v>
      </c>
      <c r="D80" s="39">
        <v>5</v>
      </c>
      <c r="E80" s="39">
        <v>-5</v>
      </c>
      <c r="F80" s="39">
        <v>0</v>
      </c>
    </row>
    <row r="81" spans="2:6" ht="15.75" thickBot="1" x14ac:dyDescent="0.3">
      <c r="B81" s="97" t="s">
        <v>49</v>
      </c>
      <c r="C81" s="97" t="s">
        <v>50</v>
      </c>
      <c r="D81" s="98">
        <v>0</v>
      </c>
      <c r="E81" s="98">
        <v>1</v>
      </c>
      <c r="F81" s="98">
        <v>1</v>
      </c>
    </row>
    <row r="82" spans="2:6" ht="15.75" thickBot="1" x14ac:dyDescent="0.3">
      <c r="B82" s="226" t="s">
        <v>90</v>
      </c>
      <c r="C82" s="226" t="s">
        <v>89</v>
      </c>
      <c r="D82" s="227">
        <v>30000</v>
      </c>
      <c r="E82" s="227"/>
      <c r="F82" s="227">
        <v>30000</v>
      </c>
    </row>
    <row r="83" spans="2:6" ht="15.75" thickBot="1" x14ac:dyDescent="0.3">
      <c r="B83" s="40" t="s">
        <v>25</v>
      </c>
      <c r="C83" s="40" t="s">
        <v>24</v>
      </c>
      <c r="D83" s="41">
        <v>194000</v>
      </c>
      <c r="E83" s="41">
        <v>-4000</v>
      </c>
      <c r="F83" s="41">
        <v>190000</v>
      </c>
    </row>
    <row r="84" spans="2:6" ht="15.75" thickBot="1" x14ac:dyDescent="0.3">
      <c r="B84" s="110" t="s">
        <v>25</v>
      </c>
      <c r="C84" s="15" t="s">
        <v>33</v>
      </c>
      <c r="D84" s="41">
        <v>2000</v>
      </c>
      <c r="E84" s="41">
        <v>700</v>
      </c>
      <c r="F84" s="41">
        <v>2700</v>
      </c>
    </row>
    <row r="85" spans="2:6" ht="15.75" thickBot="1" x14ac:dyDescent="0.3">
      <c r="B85" s="240" t="s">
        <v>93</v>
      </c>
      <c r="C85" s="241" t="s">
        <v>94</v>
      </c>
      <c r="D85" s="242">
        <v>0</v>
      </c>
      <c r="E85" s="242"/>
      <c r="F85" s="242">
        <v>0</v>
      </c>
    </row>
    <row r="86" spans="2:6" ht="15.75" thickBot="1" x14ac:dyDescent="0.3">
      <c r="B86" s="34"/>
      <c r="C86" s="42" t="s">
        <v>26</v>
      </c>
      <c r="D86" s="31">
        <v>226005</v>
      </c>
      <c r="E86" s="31">
        <v>-3304</v>
      </c>
      <c r="F86" s="31">
        <v>222701</v>
      </c>
    </row>
  </sheetData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5"/>
  <sheetViews>
    <sheetView topLeftCell="A13" zoomScaleNormal="100" workbookViewId="0">
      <selection activeCell="J68" sqref="J68"/>
    </sheetView>
  </sheetViews>
  <sheetFormatPr defaultColWidth="9.140625" defaultRowHeight="15" x14ac:dyDescent="0.25"/>
  <cols>
    <col min="1" max="1" width="4.7109375" style="6" customWidth="1"/>
    <col min="2" max="2" width="16.7109375" style="6" customWidth="1"/>
    <col min="3" max="3" width="46.28515625" style="6" customWidth="1"/>
    <col min="4" max="4" width="16" style="6" customWidth="1"/>
    <col min="5" max="6" width="17.7109375" style="6" customWidth="1"/>
    <col min="7" max="16384" width="9.140625" style="6"/>
  </cols>
  <sheetData>
    <row r="1" spans="2:11" ht="30.75" thickBot="1" x14ac:dyDescent="0.3">
      <c r="B1" s="68" t="s">
        <v>2</v>
      </c>
      <c r="C1" s="69" t="s">
        <v>10</v>
      </c>
      <c r="D1" s="70" t="s">
        <v>109</v>
      </c>
      <c r="E1" s="70" t="s">
        <v>81</v>
      </c>
      <c r="F1" s="70" t="s">
        <v>110</v>
      </c>
    </row>
    <row r="2" spans="2:11" ht="15.75" thickBot="1" x14ac:dyDescent="0.3">
      <c r="B2" s="7" t="s">
        <v>28</v>
      </c>
      <c r="C2" s="83" t="s">
        <v>45</v>
      </c>
      <c r="D2" s="8">
        <v>473405</v>
      </c>
      <c r="E2" s="8">
        <f t="shared" ref="E2:F2" si="0">SUM(E3)</f>
        <v>32697</v>
      </c>
      <c r="F2" s="8">
        <f t="shared" si="0"/>
        <v>506102</v>
      </c>
    </row>
    <row r="3" spans="2:11" ht="15.75" thickBot="1" x14ac:dyDescent="0.3">
      <c r="B3" s="10" t="s">
        <v>11</v>
      </c>
      <c r="C3" s="10" t="s">
        <v>12</v>
      </c>
      <c r="D3" s="8">
        <v>473405</v>
      </c>
      <c r="E3" s="8">
        <v>32697</v>
      </c>
      <c r="F3" s="8">
        <f t="shared" ref="F3" si="1">SUM(F5)</f>
        <v>506102</v>
      </c>
    </row>
    <row r="4" spans="2:11" ht="15.75" thickBot="1" x14ac:dyDescent="0.3">
      <c r="B4" s="11" t="s">
        <v>32</v>
      </c>
      <c r="C4" s="96"/>
      <c r="D4" s="9"/>
      <c r="E4" s="9"/>
      <c r="F4" s="9"/>
    </row>
    <row r="5" spans="2:11" ht="15.75" thickBot="1" x14ac:dyDescent="0.3">
      <c r="B5" s="10" t="s">
        <v>13</v>
      </c>
      <c r="C5" s="10" t="s">
        <v>14</v>
      </c>
      <c r="D5" s="8">
        <v>473405</v>
      </c>
      <c r="E5" s="8">
        <v>32697</v>
      </c>
      <c r="F5" s="8">
        <v>506102</v>
      </c>
    </row>
    <row r="6" spans="2:11" ht="15.75" thickBot="1" x14ac:dyDescent="0.3">
      <c r="B6" s="48"/>
      <c r="C6" s="49" t="s">
        <v>31</v>
      </c>
      <c r="D6" s="50"/>
      <c r="E6" s="50"/>
      <c r="F6" s="89"/>
    </row>
    <row r="7" spans="2:11" ht="15.75" thickBot="1" x14ac:dyDescent="0.3">
      <c r="B7" s="12">
        <v>3</v>
      </c>
      <c r="C7" s="2" t="s">
        <v>7</v>
      </c>
      <c r="D7" s="8">
        <v>5</v>
      </c>
      <c r="E7" s="8">
        <v>-5</v>
      </c>
      <c r="F7" s="8">
        <f>SUM(F9,F8)</f>
        <v>0</v>
      </c>
    </row>
    <row r="8" spans="2:11" ht="15.75" thickBot="1" x14ac:dyDescent="0.3">
      <c r="B8" s="147">
        <v>31</v>
      </c>
      <c r="C8" s="2" t="s">
        <v>6</v>
      </c>
      <c r="D8" s="13">
        <v>0</v>
      </c>
      <c r="E8" s="13"/>
      <c r="F8" s="13">
        <v>0</v>
      </c>
    </row>
    <row r="9" spans="2:11" ht="15.75" thickBot="1" x14ac:dyDescent="0.3">
      <c r="B9" s="148">
        <v>32</v>
      </c>
      <c r="C9" s="3" t="s">
        <v>8</v>
      </c>
      <c r="D9" s="5">
        <v>5</v>
      </c>
      <c r="E9" s="5">
        <v>-5</v>
      </c>
      <c r="F9" s="5">
        <v>0</v>
      </c>
    </row>
    <row r="10" spans="2:11" ht="15.75" thickBot="1" x14ac:dyDescent="0.3">
      <c r="B10" s="149">
        <v>34</v>
      </c>
      <c r="C10" s="83" t="s">
        <v>9</v>
      </c>
      <c r="D10" s="5">
        <v>0</v>
      </c>
      <c r="E10" s="5"/>
      <c r="F10" s="95" t="s">
        <v>64</v>
      </c>
    </row>
    <row r="11" spans="2:11" ht="15.75" thickBot="1" x14ac:dyDescent="0.3">
      <c r="B11" s="4">
        <v>4</v>
      </c>
      <c r="C11" s="83" t="s">
        <v>20</v>
      </c>
      <c r="D11" s="5">
        <v>0</v>
      </c>
      <c r="E11" s="5"/>
      <c r="F11" s="95" t="s">
        <v>64</v>
      </c>
    </row>
    <row r="12" spans="2:11" ht="15.75" thickBot="1" x14ac:dyDescent="0.3">
      <c r="B12" s="2">
        <v>42</v>
      </c>
      <c r="C12" s="83" t="s">
        <v>40</v>
      </c>
      <c r="D12" s="5">
        <v>0</v>
      </c>
      <c r="E12" s="5"/>
      <c r="F12" s="95" t="s">
        <v>64</v>
      </c>
    </row>
    <row r="13" spans="2:11" ht="15.75" thickBot="1" x14ac:dyDescent="0.3">
      <c r="B13" s="99"/>
      <c r="C13" s="100" t="s">
        <v>51</v>
      </c>
      <c r="D13" s="100"/>
      <c r="E13" s="100"/>
      <c r="F13" s="101"/>
      <c r="G13" s="79"/>
      <c r="K13" s="61"/>
    </row>
    <row r="14" spans="2:11" ht="15.75" thickBot="1" x14ac:dyDescent="0.3">
      <c r="B14" s="78">
        <v>3</v>
      </c>
      <c r="C14" s="2" t="s">
        <v>7</v>
      </c>
      <c r="D14" s="8">
        <v>0</v>
      </c>
      <c r="E14" s="8">
        <v>2</v>
      </c>
      <c r="F14" s="8">
        <v>2</v>
      </c>
      <c r="K14" s="61"/>
    </row>
    <row r="15" spans="2:11" ht="15.75" thickBot="1" x14ac:dyDescent="0.3">
      <c r="B15" s="147">
        <v>31</v>
      </c>
      <c r="C15" s="2" t="s">
        <v>6</v>
      </c>
      <c r="D15" s="13">
        <v>0</v>
      </c>
      <c r="E15" s="13"/>
      <c r="F15" s="13">
        <v>0</v>
      </c>
    </row>
    <row r="16" spans="2:11" ht="15.75" thickBot="1" x14ac:dyDescent="0.3">
      <c r="B16" s="148">
        <v>32</v>
      </c>
      <c r="C16" s="3" t="s">
        <v>8</v>
      </c>
      <c r="D16" s="5">
        <v>0</v>
      </c>
      <c r="E16" s="5"/>
      <c r="F16" s="5">
        <v>0</v>
      </c>
    </row>
    <row r="17" spans="1:7" ht="15.75" thickBot="1" x14ac:dyDescent="0.3">
      <c r="B17" s="2">
        <v>34</v>
      </c>
      <c r="C17" s="83" t="s">
        <v>9</v>
      </c>
      <c r="D17" s="5">
        <v>0</v>
      </c>
      <c r="E17" s="5">
        <v>2</v>
      </c>
      <c r="F17" s="5">
        <v>2</v>
      </c>
    </row>
    <row r="18" spans="1:7" ht="15.75" thickBot="1" x14ac:dyDescent="0.3">
      <c r="B18" s="4">
        <v>4</v>
      </c>
      <c r="C18" s="83" t="s">
        <v>20</v>
      </c>
      <c r="D18" s="5">
        <v>0</v>
      </c>
      <c r="E18" s="5"/>
      <c r="F18" s="5">
        <f t="shared" ref="F18" si="2">SUM(F19)</f>
        <v>0</v>
      </c>
    </row>
    <row r="19" spans="1:7" ht="15.75" thickBot="1" x14ac:dyDescent="0.3">
      <c r="B19" s="2">
        <v>42</v>
      </c>
      <c r="C19" s="83" t="s">
        <v>40</v>
      </c>
      <c r="D19" s="5">
        <v>0</v>
      </c>
      <c r="E19" s="5"/>
      <c r="F19" s="5">
        <v>0</v>
      </c>
    </row>
    <row r="20" spans="1:7" ht="15.75" thickBot="1" x14ac:dyDescent="0.3">
      <c r="B20" s="232"/>
      <c r="C20" s="235" t="s">
        <v>91</v>
      </c>
      <c r="D20" s="235"/>
      <c r="E20" s="235"/>
      <c r="F20" s="236"/>
    </row>
    <row r="21" spans="1:7" ht="15.75" thickBot="1" x14ac:dyDescent="0.3">
      <c r="B21" s="78">
        <v>3</v>
      </c>
      <c r="C21" s="2" t="s">
        <v>7</v>
      </c>
      <c r="D21" s="8">
        <v>48000</v>
      </c>
      <c r="E21" s="8">
        <v>-1000</v>
      </c>
      <c r="F21" s="8">
        <v>47000</v>
      </c>
    </row>
    <row r="22" spans="1:7" ht="15.75" thickBot="1" x14ac:dyDescent="0.3">
      <c r="B22" s="147">
        <v>31</v>
      </c>
      <c r="C22" s="2" t="s">
        <v>6</v>
      </c>
      <c r="D22" s="13">
        <v>0</v>
      </c>
      <c r="E22" s="13">
        <v>0</v>
      </c>
      <c r="F22" s="13">
        <v>0</v>
      </c>
    </row>
    <row r="23" spans="1:7" ht="15.75" thickBot="1" x14ac:dyDescent="0.3">
      <c r="B23" s="148">
        <v>32</v>
      </c>
      <c r="C23" s="3" t="s">
        <v>8</v>
      </c>
      <c r="D23" s="5">
        <v>47600</v>
      </c>
      <c r="E23" s="5">
        <v>-1200</v>
      </c>
      <c r="F23" s="5">
        <v>46400</v>
      </c>
    </row>
    <row r="24" spans="1:7" ht="15.75" thickBot="1" x14ac:dyDescent="0.3">
      <c r="B24" s="2">
        <v>34</v>
      </c>
      <c r="C24" s="83" t="s">
        <v>9</v>
      </c>
      <c r="D24" s="5">
        <v>400</v>
      </c>
      <c r="E24" s="5">
        <v>200</v>
      </c>
      <c r="F24" s="5">
        <v>600</v>
      </c>
    </row>
    <row r="25" spans="1:7" ht="15.75" thickBot="1" x14ac:dyDescent="0.3">
      <c r="B25" s="4">
        <v>4</v>
      </c>
      <c r="C25" s="83" t="s">
        <v>20</v>
      </c>
      <c r="D25" s="5">
        <v>0</v>
      </c>
      <c r="E25" s="5">
        <f t="shared" ref="E25:F25" si="3">SUM(E26)</f>
        <v>0</v>
      </c>
      <c r="F25" s="5">
        <f t="shared" si="3"/>
        <v>0</v>
      </c>
    </row>
    <row r="26" spans="1:7" ht="15.75" thickBot="1" x14ac:dyDescent="0.3">
      <c r="B26" s="2">
        <v>42</v>
      </c>
      <c r="C26" s="83" t="s">
        <v>40</v>
      </c>
      <c r="D26" s="5">
        <v>0</v>
      </c>
      <c r="E26" s="5">
        <v>0</v>
      </c>
      <c r="F26" s="5">
        <v>0</v>
      </c>
    </row>
    <row r="27" spans="1:7" ht="15.75" thickBot="1" x14ac:dyDescent="0.3">
      <c r="A27" s="52"/>
      <c r="B27" s="82"/>
      <c r="C27" s="82" t="s">
        <v>41</v>
      </c>
      <c r="D27" s="137"/>
      <c r="E27" s="137"/>
      <c r="F27" s="111"/>
      <c r="G27" s="79"/>
    </row>
    <row r="28" spans="1:7" ht="15.75" thickBot="1" x14ac:dyDescent="0.3">
      <c r="B28" s="12">
        <v>3</v>
      </c>
      <c r="C28" s="2" t="s">
        <v>7</v>
      </c>
      <c r="D28" s="8">
        <v>417000</v>
      </c>
      <c r="E28" s="8">
        <v>38800</v>
      </c>
      <c r="F28" s="8">
        <v>455800</v>
      </c>
    </row>
    <row r="29" spans="1:7" ht="15.75" thickBot="1" x14ac:dyDescent="0.3">
      <c r="B29" s="147">
        <v>31</v>
      </c>
      <c r="C29" s="2" t="s">
        <v>6</v>
      </c>
      <c r="D29" s="13">
        <v>373000</v>
      </c>
      <c r="E29" s="13">
        <v>54800</v>
      </c>
      <c r="F29" s="13">
        <v>427800</v>
      </c>
    </row>
    <row r="30" spans="1:7" ht="15.75" thickBot="1" x14ac:dyDescent="0.3">
      <c r="B30" s="149">
        <v>32</v>
      </c>
      <c r="C30" s="3" t="s">
        <v>8</v>
      </c>
      <c r="D30" s="5">
        <v>44000</v>
      </c>
      <c r="E30" s="5">
        <v>-16000</v>
      </c>
      <c r="F30" s="5">
        <v>28000</v>
      </c>
    </row>
    <row r="31" spans="1:7" ht="15.75" thickBot="1" x14ac:dyDescent="0.3">
      <c r="B31" s="2">
        <v>34</v>
      </c>
      <c r="C31" s="2" t="s">
        <v>9</v>
      </c>
      <c r="D31" s="5">
        <v>0</v>
      </c>
      <c r="E31" s="5"/>
      <c r="F31" s="5">
        <v>0</v>
      </c>
    </row>
    <row r="32" spans="1:7" ht="15.75" thickBot="1" x14ac:dyDescent="0.3">
      <c r="B32" s="4">
        <v>4</v>
      </c>
      <c r="C32" s="83" t="s">
        <v>20</v>
      </c>
      <c r="D32" s="5">
        <v>8000</v>
      </c>
      <c r="E32" s="5">
        <v>-5800</v>
      </c>
      <c r="F32" s="5">
        <v>2200</v>
      </c>
    </row>
    <row r="33" spans="1:6" ht="15.75" thickBot="1" x14ac:dyDescent="0.3">
      <c r="B33" s="2">
        <v>42</v>
      </c>
      <c r="C33" s="83" t="s">
        <v>40</v>
      </c>
      <c r="D33" s="5">
        <v>8000</v>
      </c>
      <c r="E33" s="5">
        <v>-5800</v>
      </c>
      <c r="F33" s="5">
        <v>2200</v>
      </c>
    </row>
    <row r="34" spans="1:6" ht="15.75" thickBot="1" x14ac:dyDescent="0.3">
      <c r="A34" s="52"/>
      <c r="B34" s="82"/>
      <c r="C34" s="81" t="s">
        <v>52</v>
      </c>
      <c r="D34" s="80"/>
      <c r="E34" s="80"/>
      <c r="F34" s="111"/>
    </row>
    <row r="35" spans="1:6" ht="15.75" thickBot="1" x14ac:dyDescent="0.3">
      <c r="B35" s="12">
        <v>3</v>
      </c>
      <c r="C35" s="2" t="s">
        <v>7</v>
      </c>
      <c r="D35" s="8">
        <v>400</v>
      </c>
      <c r="E35" s="8">
        <v>700</v>
      </c>
      <c r="F35" s="8">
        <v>1100</v>
      </c>
    </row>
    <row r="36" spans="1:6" ht="15.75" thickBot="1" x14ac:dyDescent="0.3">
      <c r="B36" s="147">
        <v>31</v>
      </c>
      <c r="C36" s="2" t="s">
        <v>6</v>
      </c>
      <c r="D36" s="13">
        <v>0</v>
      </c>
      <c r="E36" s="13"/>
      <c r="F36" s="13">
        <v>0</v>
      </c>
    </row>
    <row r="37" spans="1:6" ht="15.75" thickBot="1" x14ac:dyDescent="0.3">
      <c r="B37" s="149">
        <v>32</v>
      </c>
      <c r="C37" s="3" t="s">
        <v>8</v>
      </c>
      <c r="D37" s="5">
        <v>400</v>
      </c>
      <c r="E37" s="5">
        <v>700</v>
      </c>
      <c r="F37" s="5">
        <v>1100</v>
      </c>
    </row>
    <row r="38" spans="1:6" ht="15.75" thickBot="1" x14ac:dyDescent="0.3">
      <c r="B38" s="2">
        <v>34</v>
      </c>
      <c r="C38" s="2" t="s">
        <v>9</v>
      </c>
      <c r="D38" s="5">
        <v>0</v>
      </c>
      <c r="E38" s="5"/>
      <c r="F38" s="95" t="s">
        <v>64</v>
      </c>
    </row>
    <row r="39" spans="1:6" ht="15.75" thickBot="1" x14ac:dyDescent="0.3">
      <c r="B39" s="4">
        <v>4</v>
      </c>
      <c r="C39" s="83" t="s">
        <v>20</v>
      </c>
      <c r="D39" s="5">
        <v>0</v>
      </c>
      <c r="E39" s="5"/>
      <c r="F39" s="95" t="s">
        <v>64</v>
      </c>
    </row>
    <row r="40" spans="1:6" ht="15.75" thickBot="1" x14ac:dyDescent="0.3">
      <c r="B40" s="2">
        <v>42</v>
      </c>
      <c r="C40" s="83" t="s">
        <v>40</v>
      </c>
      <c r="D40" s="5">
        <v>0</v>
      </c>
      <c r="E40" s="5"/>
      <c r="F40" s="95" t="s">
        <v>64</v>
      </c>
    </row>
    <row r="41" spans="1:6" ht="15.75" thickBot="1" x14ac:dyDescent="0.3">
      <c r="A41" s="61"/>
      <c r="B41" s="265"/>
      <c r="C41" s="266" t="s">
        <v>96</v>
      </c>
      <c r="D41" s="267"/>
      <c r="E41" s="267"/>
      <c r="F41" s="268"/>
    </row>
    <row r="42" spans="1:6" ht="15.75" thickBot="1" x14ac:dyDescent="0.3">
      <c r="B42" s="12">
        <v>3</v>
      </c>
      <c r="C42" s="2" t="s">
        <v>7</v>
      </c>
      <c r="D42" s="8">
        <v>0</v>
      </c>
      <c r="E42" s="8"/>
      <c r="F42" s="8">
        <f>SUM(F44,F43)</f>
        <v>0</v>
      </c>
    </row>
    <row r="43" spans="1:6" ht="15.75" thickBot="1" x14ac:dyDescent="0.3">
      <c r="B43" s="147">
        <v>31</v>
      </c>
      <c r="C43" s="2" t="s">
        <v>6</v>
      </c>
      <c r="D43" s="13">
        <v>0</v>
      </c>
      <c r="E43" s="13"/>
      <c r="F43" s="13">
        <v>0</v>
      </c>
    </row>
    <row r="44" spans="1:6" ht="15.75" thickBot="1" x14ac:dyDescent="0.3">
      <c r="B44" s="149">
        <v>32</v>
      </c>
      <c r="C44" s="3" t="s">
        <v>8</v>
      </c>
      <c r="D44" s="5">
        <v>0</v>
      </c>
      <c r="E44" s="5"/>
      <c r="F44" s="5">
        <v>0</v>
      </c>
    </row>
    <row r="45" spans="1:6" ht="15.75" thickBot="1" x14ac:dyDescent="0.3">
      <c r="B45" s="2">
        <v>34</v>
      </c>
      <c r="C45" s="2" t="s">
        <v>9</v>
      </c>
      <c r="D45" s="5">
        <v>0</v>
      </c>
      <c r="E45" s="5"/>
      <c r="F45" s="95" t="s">
        <v>64</v>
      </c>
    </row>
    <row r="46" spans="1:6" ht="15.75" thickBot="1" x14ac:dyDescent="0.3">
      <c r="B46" s="4">
        <v>4</v>
      </c>
      <c r="C46" s="83" t="s">
        <v>20</v>
      </c>
      <c r="D46" s="5">
        <v>0</v>
      </c>
      <c r="E46" s="5"/>
      <c r="F46" s="95" t="s">
        <v>64</v>
      </c>
    </row>
    <row r="47" spans="1:6" ht="15.75" thickBot="1" x14ac:dyDescent="0.3">
      <c r="B47" s="2">
        <v>42</v>
      </c>
      <c r="C47" s="83" t="s">
        <v>40</v>
      </c>
      <c r="D47" s="5">
        <v>0</v>
      </c>
      <c r="E47" s="5"/>
      <c r="F47" s="95" t="s">
        <v>64</v>
      </c>
    </row>
    <row r="48" spans="1:6" x14ac:dyDescent="0.25">
      <c r="B48" s="143"/>
      <c r="C48" s="143"/>
      <c r="D48" s="259"/>
      <c r="E48" s="259"/>
      <c r="F48" s="260"/>
    </row>
    <row r="49" spans="2:6" x14ac:dyDescent="0.25">
      <c r="B49" s="143"/>
      <c r="C49" s="143"/>
      <c r="D49" s="259"/>
      <c r="E49" s="259"/>
      <c r="F49" s="260"/>
    </row>
    <row r="50" spans="2:6" x14ac:dyDescent="0.25">
      <c r="B50" s="143"/>
      <c r="C50" s="143"/>
      <c r="D50" s="259"/>
      <c r="E50" s="259"/>
      <c r="F50" s="260"/>
    </row>
    <row r="51" spans="2:6" x14ac:dyDescent="0.25">
      <c r="B51" s="143"/>
      <c r="C51" s="143"/>
      <c r="D51" s="259"/>
      <c r="E51" s="259"/>
      <c r="F51" s="260"/>
    </row>
    <row r="52" spans="2:6" x14ac:dyDescent="0.25">
      <c r="B52" s="1" t="s">
        <v>35</v>
      </c>
      <c r="C52" s="77"/>
      <c r="D52" s="18"/>
      <c r="E52" s="55"/>
      <c r="F52" s="91"/>
    </row>
    <row r="53" spans="2:6" ht="15.75" thickBot="1" x14ac:dyDescent="0.3">
      <c r="B53" s="1"/>
      <c r="C53" s="77"/>
      <c r="D53" s="18"/>
      <c r="E53" s="53"/>
      <c r="F53" s="92"/>
    </row>
    <row r="54" spans="2:6" ht="30.75" thickBot="1" x14ac:dyDescent="0.3">
      <c r="B54" s="27" t="s">
        <v>21</v>
      </c>
      <c r="C54" s="26" t="s">
        <v>5</v>
      </c>
      <c r="D54" s="14" t="s">
        <v>113</v>
      </c>
      <c r="E54" s="14" t="s">
        <v>81</v>
      </c>
      <c r="F54" s="93" t="s">
        <v>110</v>
      </c>
    </row>
    <row r="55" spans="2:6" ht="15.75" thickBot="1" x14ac:dyDescent="0.3">
      <c r="B55" s="38" t="s">
        <v>22</v>
      </c>
      <c r="C55" s="38" t="s">
        <v>23</v>
      </c>
      <c r="D55" s="39">
        <v>5</v>
      </c>
      <c r="E55" s="39">
        <v>-5</v>
      </c>
      <c r="F55" s="39">
        <v>0</v>
      </c>
    </row>
    <row r="56" spans="2:6" ht="15.75" thickBot="1" x14ac:dyDescent="0.3">
      <c r="B56" s="97" t="s">
        <v>49</v>
      </c>
      <c r="C56" s="97" t="s">
        <v>50</v>
      </c>
      <c r="D56" s="98">
        <v>0</v>
      </c>
      <c r="E56" s="98">
        <v>2</v>
      </c>
      <c r="F56" s="98">
        <v>2</v>
      </c>
    </row>
    <row r="57" spans="2:6" ht="15.75" thickBot="1" x14ac:dyDescent="0.3">
      <c r="B57" s="226" t="s">
        <v>90</v>
      </c>
      <c r="C57" s="226" t="s">
        <v>89</v>
      </c>
      <c r="D57" s="227">
        <v>48000</v>
      </c>
      <c r="E57" s="227">
        <v>-1000</v>
      </c>
      <c r="F57" s="227">
        <v>47000</v>
      </c>
    </row>
    <row r="58" spans="2:6" ht="15.75" thickBot="1" x14ac:dyDescent="0.3">
      <c r="B58" s="40" t="s">
        <v>25</v>
      </c>
      <c r="C58" s="40" t="s">
        <v>24</v>
      </c>
      <c r="D58" s="41">
        <v>425000</v>
      </c>
      <c r="E58" s="41">
        <f>SUM(E28,E32)</f>
        <v>33000</v>
      </c>
      <c r="F58" s="41">
        <f>SUM(F28,F32)</f>
        <v>458000</v>
      </c>
    </row>
    <row r="59" spans="2:6" ht="15.75" thickBot="1" x14ac:dyDescent="0.3">
      <c r="B59" s="110" t="s">
        <v>25</v>
      </c>
      <c r="C59" s="15" t="s">
        <v>33</v>
      </c>
      <c r="D59" s="41">
        <v>400</v>
      </c>
      <c r="E59" s="41">
        <v>700</v>
      </c>
      <c r="F59" s="41">
        <v>1100</v>
      </c>
    </row>
    <row r="60" spans="2:6" ht="15.75" thickBot="1" x14ac:dyDescent="0.3">
      <c r="B60" s="262" t="s">
        <v>97</v>
      </c>
      <c r="C60" s="263" t="s">
        <v>98</v>
      </c>
      <c r="D60" s="264">
        <v>0</v>
      </c>
      <c r="E60" s="264"/>
      <c r="F60" s="264">
        <v>0</v>
      </c>
    </row>
    <row r="61" spans="2:6" ht="15.75" thickBot="1" x14ac:dyDescent="0.3">
      <c r="B61" s="34"/>
      <c r="C61" s="42" t="s">
        <v>26</v>
      </c>
      <c r="D61" s="31">
        <v>473405</v>
      </c>
      <c r="E61" s="31">
        <v>32697</v>
      </c>
      <c r="F61" s="31">
        <v>506102</v>
      </c>
    </row>
    <row r="64" spans="2:6" x14ac:dyDescent="0.25">
      <c r="B64" s="1" t="s">
        <v>27</v>
      </c>
      <c r="C64" s="186"/>
      <c r="D64" s="18"/>
      <c r="E64" s="55"/>
      <c r="F64" s="91"/>
    </row>
    <row r="65" spans="2:6" ht="15.75" thickBot="1" x14ac:dyDescent="0.3">
      <c r="B65" s="1"/>
      <c r="C65" s="186"/>
      <c r="D65" s="18"/>
      <c r="E65" s="53"/>
      <c r="F65" s="92"/>
    </row>
    <row r="66" spans="2:6" ht="30.75" thickBot="1" x14ac:dyDescent="0.3">
      <c r="B66" s="27" t="s">
        <v>21</v>
      </c>
      <c r="C66" s="26" t="s">
        <v>5</v>
      </c>
      <c r="D66" s="14" t="s">
        <v>113</v>
      </c>
      <c r="E66" s="14" t="s">
        <v>81</v>
      </c>
      <c r="F66" s="93" t="s">
        <v>110</v>
      </c>
    </row>
    <row r="67" spans="2:6" ht="15.75" thickBot="1" x14ac:dyDescent="0.3">
      <c r="B67" s="38" t="s">
        <v>22</v>
      </c>
      <c r="C67" s="38" t="s">
        <v>23</v>
      </c>
      <c r="D67" s="39">
        <v>5</v>
      </c>
      <c r="E67" s="39">
        <v>-5</v>
      </c>
      <c r="F67" s="39">
        <v>0</v>
      </c>
    </row>
    <row r="68" spans="2:6" ht="15.75" thickBot="1" x14ac:dyDescent="0.3">
      <c r="B68" s="97" t="s">
        <v>49</v>
      </c>
      <c r="C68" s="97" t="s">
        <v>50</v>
      </c>
      <c r="D68" s="98">
        <v>0</v>
      </c>
      <c r="E68" s="98">
        <v>2</v>
      </c>
      <c r="F68" s="98">
        <v>2</v>
      </c>
    </row>
    <row r="69" spans="2:6" ht="15.75" thickBot="1" x14ac:dyDescent="0.3">
      <c r="B69" s="226" t="s">
        <v>90</v>
      </c>
      <c r="C69" s="226" t="s">
        <v>89</v>
      </c>
      <c r="D69" s="227">
        <v>48000</v>
      </c>
      <c r="E69" s="227">
        <v>-1000</v>
      </c>
      <c r="F69" s="227">
        <v>47000</v>
      </c>
    </row>
    <row r="70" spans="2:6" ht="15.75" thickBot="1" x14ac:dyDescent="0.3">
      <c r="B70" s="40" t="s">
        <v>25</v>
      </c>
      <c r="C70" s="40" t="s">
        <v>24</v>
      </c>
      <c r="D70" s="41">
        <v>425000</v>
      </c>
      <c r="E70" s="41">
        <v>17000</v>
      </c>
      <c r="F70" s="41">
        <v>442000</v>
      </c>
    </row>
    <row r="71" spans="2:6" ht="15.75" thickBot="1" x14ac:dyDescent="0.3">
      <c r="B71" s="110" t="s">
        <v>25</v>
      </c>
      <c r="C71" s="15" t="s">
        <v>33</v>
      </c>
      <c r="D71" s="41">
        <v>400</v>
      </c>
      <c r="E71" s="41">
        <v>1800</v>
      </c>
      <c r="F71" s="41">
        <v>2200</v>
      </c>
    </row>
    <row r="72" spans="2:6" ht="15.75" thickBot="1" x14ac:dyDescent="0.3">
      <c r="B72" s="34"/>
      <c r="C72" s="42" t="s">
        <v>26</v>
      </c>
      <c r="D72" s="31">
        <v>473405</v>
      </c>
      <c r="E72" s="31">
        <v>17797</v>
      </c>
      <c r="F72" s="31">
        <v>491202</v>
      </c>
    </row>
    <row r="75" spans="2:6" x14ac:dyDescent="0.25">
      <c r="B75" s="1"/>
      <c r="C75" s="1"/>
    </row>
    <row r="76" spans="2:6" x14ac:dyDescent="0.25">
      <c r="B76" s="1"/>
      <c r="C76" s="1"/>
    </row>
    <row r="77" spans="2:6" x14ac:dyDescent="0.25">
      <c r="D77" s="1"/>
    </row>
    <row r="79" spans="2:6" x14ac:dyDescent="0.25">
      <c r="B79" s="60"/>
    </row>
    <row r="82" spans="2:5" x14ac:dyDescent="0.25">
      <c r="B82" s="60"/>
    </row>
    <row r="83" spans="2:5" x14ac:dyDescent="0.25">
      <c r="B83" s="60"/>
    </row>
    <row r="84" spans="2:5" x14ac:dyDescent="0.25">
      <c r="B84" s="60"/>
    </row>
    <row r="85" spans="2:5" x14ac:dyDescent="0.25">
      <c r="E85" s="60"/>
    </row>
  </sheetData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6"/>
  <sheetViews>
    <sheetView tabSelected="1" topLeftCell="A58" zoomScaleNormal="100" workbookViewId="0">
      <selection activeCell="K80" sqref="K80"/>
    </sheetView>
  </sheetViews>
  <sheetFormatPr defaultColWidth="9.140625" defaultRowHeight="15" x14ac:dyDescent="0.25"/>
  <cols>
    <col min="1" max="1" width="4.7109375" style="6" customWidth="1"/>
    <col min="2" max="2" width="16.7109375" style="6" customWidth="1"/>
    <col min="3" max="3" width="46.28515625" style="6" customWidth="1"/>
    <col min="4" max="6" width="17.7109375" style="6" customWidth="1"/>
    <col min="7" max="16384" width="9.140625" style="6"/>
  </cols>
  <sheetData>
    <row r="1" spans="2:11" ht="30.75" thickBot="1" x14ac:dyDescent="0.3">
      <c r="B1" s="68" t="s">
        <v>2</v>
      </c>
      <c r="C1" s="69" t="s">
        <v>10</v>
      </c>
      <c r="D1" s="70" t="s">
        <v>109</v>
      </c>
      <c r="E1" s="70" t="s">
        <v>81</v>
      </c>
      <c r="F1" s="70" t="s">
        <v>110</v>
      </c>
    </row>
    <row r="2" spans="2:11" ht="15.75" thickBot="1" x14ac:dyDescent="0.3">
      <c r="B2" s="7" t="s">
        <v>28</v>
      </c>
      <c r="C2" s="83" t="s">
        <v>85</v>
      </c>
      <c r="D2" s="31">
        <v>370505</v>
      </c>
      <c r="E2" s="8">
        <f t="shared" ref="E2:F2" si="0">SUM(E3)</f>
        <v>2947</v>
      </c>
      <c r="F2" s="8">
        <f t="shared" si="0"/>
        <v>373452</v>
      </c>
    </row>
    <row r="3" spans="2:11" ht="15.75" thickBot="1" x14ac:dyDescent="0.3">
      <c r="B3" s="10" t="s">
        <v>11</v>
      </c>
      <c r="C3" s="10" t="s">
        <v>12</v>
      </c>
      <c r="D3" s="31">
        <v>370505</v>
      </c>
      <c r="E3" s="8">
        <v>2947</v>
      </c>
      <c r="F3" s="8">
        <f t="shared" ref="F3" si="1">SUM(F5)</f>
        <v>373452</v>
      </c>
    </row>
    <row r="4" spans="2:11" ht="15.75" thickBot="1" x14ac:dyDescent="0.3">
      <c r="B4" s="11" t="s">
        <v>32</v>
      </c>
      <c r="C4" s="96"/>
      <c r="D4" s="9"/>
      <c r="E4" s="9"/>
      <c r="F4" s="9"/>
    </row>
    <row r="5" spans="2:11" ht="15.75" thickBot="1" x14ac:dyDescent="0.3">
      <c r="B5" s="10" t="s">
        <v>13</v>
      </c>
      <c r="C5" s="10" t="s">
        <v>14</v>
      </c>
      <c r="D5" s="31">
        <v>370505</v>
      </c>
      <c r="E5" s="8">
        <v>2947</v>
      </c>
      <c r="F5" s="31">
        <v>373452</v>
      </c>
    </row>
    <row r="6" spans="2:11" ht="15.75" thickBot="1" x14ac:dyDescent="0.3">
      <c r="B6" s="48"/>
      <c r="C6" s="49" t="s">
        <v>31</v>
      </c>
      <c r="D6" s="50"/>
      <c r="E6" s="50"/>
      <c r="F6" s="94"/>
    </row>
    <row r="7" spans="2:11" ht="15.75" thickBot="1" x14ac:dyDescent="0.3">
      <c r="B7" s="12">
        <v>3</v>
      </c>
      <c r="C7" s="2" t="s">
        <v>7</v>
      </c>
      <c r="D7" s="8">
        <v>5</v>
      </c>
      <c r="E7" s="8">
        <v>-5</v>
      </c>
      <c r="F7" s="8">
        <f>SUM(F9,F8)</f>
        <v>0</v>
      </c>
    </row>
    <row r="8" spans="2:11" ht="15.75" thickBot="1" x14ac:dyDescent="0.3">
      <c r="B8" s="147">
        <v>31</v>
      </c>
      <c r="C8" s="2" t="s">
        <v>6</v>
      </c>
      <c r="D8" s="13">
        <v>0</v>
      </c>
      <c r="E8" s="13"/>
      <c r="F8" s="13">
        <v>0</v>
      </c>
    </row>
    <row r="9" spans="2:11" ht="15.75" thickBot="1" x14ac:dyDescent="0.3">
      <c r="B9" s="148">
        <v>32</v>
      </c>
      <c r="C9" s="3" t="s">
        <v>8</v>
      </c>
      <c r="D9" s="5">
        <v>5</v>
      </c>
      <c r="E9" s="5">
        <v>-5</v>
      </c>
      <c r="F9" s="5">
        <v>0</v>
      </c>
    </row>
    <row r="10" spans="2:11" ht="15.75" thickBot="1" x14ac:dyDescent="0.3">
      <c r="B10" s="149">
        <v>34</v>
      </c>
      <c r="C10" s="83" t="s">
        <v>9</v>
      </c>
      <c r="D10" s="5">
        <v>0</v>
      </c>
      <c r="E10" s="5"/>
      <c r="F10" s="95" t="s">
        <v>64</v>
      </c>
    </row>
    <row r="11" spans="2:11" ht="15.75" thickBot="1" x14ac:dyDescent="0.3">
      <c r="B11" s="4">
        <v>4</v>
      </c>
      <c r="C11" s="83" t="s">
        <v>20</v>
      </c>
      <c r="D11" s="5">
        <v>0</v>
      </c>
      <c r="E11" s="5"/>
      <c r="F11" s="95" t="s">
        <v>64</v>
      </c>
    </row>
    <row r="12" spans="2:11" ht="15.75" thickBot="1" x14ac:dyDescent="0.3">
      <c r="B12" s="2">
        <v>42</v>
      </c>
      <c r="C12" s="83" t="s">
        <v>40</v>
      </c>
      <c r="D12" s="5">
        <v>0</v>
      </c>
      <c r="E12" s="5"/>
      <c r="F12" s="95" t="s">
        <v>64</v>
      </c>
    </row>
    <row r="13" spans="2:11" ht="15.75" thickBot="1" x14ac:dyDescent="0.3">
      <c r="B13" s="99"/>
      <c r="C13" s="100" t="s">
        <v>51</v>
      </c>
      <c r="D13" s="100"/>
      <c r="E13" s="100"/>
      <c r="F13" s="101"/>
      <c r="G13" s="79"/>
      <c r="K13" s="61"/>
    </row>
    <row r="14" spans="2:11" ht="15.75" thickBot="1" x14ac:dyDescent="0.3">
      <c r="B14" s="78">
        <v>3</v>
      </c>
      <c r="C14" s="2" t="s">
        <v>7</v>
      </c>
      <c r="D14" s="8">
        <v>0</v>
      </c>
      <c r="E14" s="8">
        <v>2</v>
      </c>
      <c r="F14" s="8">
        <v>2</v>
      </c>
      <c r="K14" s="61"/>
    </row>
    <row r="15" spans="2:11" ht="15.75" thickBot="1" x14ac:dyDescent="0.3">
      <c r="B15" s="147">
        <v>31</v>
      </c>
      <c r="C15" s="2" t="s">
        <v>6</v>
      </c>
      <c r="D15" s="13">
        <v>0</v>
      </c>
      <c r="E15" s="13"/>
      <c r="F15" s="13">
        <v>0</v>
      </c>
    </row>
    <row r="16" spans="2:11" ht="15.75" thickBot="1" x14ac:dyDescent="0.3">
      <c r="B16" s="148">
        <v>32</v>
      </c>
      <c r="C16" s="3" t="s">
        <v>8</v>
      </c>
      <c r="D16" s="5">
        <v>0</v>
      </c>
      <c r="E16" s="5"/>
      <c r="F16" s="5">
        <v>0</v>
      </c>
    </row>
    <row r="17" spans="1:7" ht="15.75" thickBot="1" x14ac:dyDescent="0.3">
      <c r="B17" s="149">
        <v>34</v>
      </c>
      <c r="C17" s="83" t="s">
        <v>9</v>
      </c>
      <c r="D17" s="5">
        <v>0</v>
      </c>
      <c r="E17" s="5">
        <v>2</v>
      </c>
      <c r="F17" s="5">
        <v>2</v>
      </c>
    </row>
    <row r="18" spans="1:7" ht="15.75" thickBot="1" x14ac:dyDescent="0.3">
      <c r="B18" s="4">
        <v>4</v>
      </c>
      <c r="C18" s="83" t="s">
        <v>20</v>
      </c>
      <c r="D18" s="5">
        <v>0</v>
      </c>
      <c r="E18" s="5"/>
      <c r="F18" s="5">
        <f t="shared" ref="F18" si="2">SUM(F19)</f>
        <v>0</v>
      </c>
    </row>
    <row r="19" spans="1:7" ht="15.75" thickBot="1" x14ac:dyDescent="0.3">
      <c r="B19" s="2">
        <v>42</v>
      </c>
      <c r="C19" s="83" t="s">
        <v>40</v>
      </c>
      <c r="D19" s="5">
        <v>0</v>
      </c>
      <c r="E19" s="5"/>
      <c r="F19" s="5">
        <v>0</v>
      </c>
    </row>
    <row r="20" spans="1:7" ht="15.75" thickBot="1" x14ac:dyDescent="0.3">
      <c r="B20" s="232"/>
      <c r="C20" s="235" t="s">
        <v>91</v>
      </c>
      <c r="D20" s="235"/>
      <c r="E20" s="235"/>
      <c r="F20" s="236"/>
    </row>
    <row r="21" spans="1:7" ht="15.75" thickBot="1" x14ac:dyDescent="0.3">
      <c r="B21" s="78">
        <v>3</v>
      </c>
      <c r="C21" s="2" t="s">
        <v>7</v>
      </c>
      <c r="D21" s="8">
        <v>38000</v>
      </c>
      <c r="E21" s="8">
        <v>-9000</v>
      </c>
      <c r="F21" s="8">
        <v>29000</v>
      </c>
    </row>
    <row r="22" spans="1:7" ht="15.75" thickBot="1" x14ac:dyDescent="0.3">
      <c r="B22" s="147">
        <v>31</v>
      </c>
      <c r="C22" s="2" t="s">
        <v>6</v>
      </c>
      <c r="D22" s="13">
        <v>0</v>
      </c>
      <c r="E22" s="13"/>
      <c r="F22" s="13">
        <v>0</v>
      </c>
    </row>
    <row r="23" spans="1:7" ht="15.75" thickBot="1" x14ac:dyDescent="0.3">
      <c r="B23" s="148">
        <v>32</v>
      </c>
      <c r="C23" s="3" t="s">
        <v>8</v>
      </c>
      <c r="D23" s="5">
        <v>37700</v>
      </c>
      <c r="E23" s="5">
        <v>-9200</v>
      </c>
      <c r="F23" s="5">
        <v>28500</v>
      </c>
    </row>
    <row r="24" spans="1:7" ht="15.75" thickBot="1" x14ac:dyDescent="0.3">
      <c r="B24" s="149">
        <v>34</v>
      </c>
      <c r="C24" s="83" t="s">
        <v>9</v>
      </c>
      <c r="D24" s="5">
        <v>300</v>
      </c>
      <c r="E24" s="5">
        <v>200</v>
      </c>
      <c r="F24" s="5">
        <v>500</v>
      </c>
    </row>
    <row r="25" spans="1:7" ht="15.75" thickBot="1" x14ac:dyDescent="0.3">
      <c r="B25" s="4">
        <v>4</v>
      </c>
      <c r="C25" s="83" t="s">
        <v>20</v>
      </c>
      <c r="D25" s="5">
        <v>0</v>
      </c>
      <c r="E25" s="5"/>
      <c r="F25" s="5">
        <f t="shared" ref="F25" si="3">SUM(F26)</f>
        <v>0</v>
      </c>
    </row>
    <row r="26" spans="1:7" ht="15.75" thickBot="1" x14ac:dyDescent="0.3">
      <c r="B26" s="2">
        <v>42</v>
      </c>
      <c r="C26" s="83" t="s">
        <v>40</v>
      </c>
      <c r="D26" s="5">
        <v>0</v>
      </c>
      <c r="E26" s="5"/>
      <c r="F26" s="5">
        <v>0</v>
      </c>
    </row>
    <row r="27" spans="1:7" ht="15.75" thickBot="1" x14ac:dyDescent="0.3">
      <c r="A27" s="52"/>
      <c r="B27" s="82"/>
      <c r="C27" s="82" t="s">
        <v>41</v>
      </c>
      <c r="D27" s="137"/>
      <c r="E27" s="137"/>
      <c r="F27" s="111"/>
      <c r="G27" s="79"/>
    </row>
    <row r="28" spans="1:7" ht="15.75" thickBot="1" x14ac:dyDescent="0.3">
      <c r="B28" s="12">
        <v>3</v>
      </c>
      <c r="C28" s="2" t="s">
        <v>7</v>
      </c>
      <c r="D28" s="8">
        <v>328000</v>
      </c>
      <c r="E28" s="8">
        <v>12000</v>
      </c>
      <c r="F28" s="8">
        <v>340000</v>
      </c>
    </row>
    <row r="29" spans="1:7" ht="15.75" thickBot="1" x14ac:dyDescent="0.3">
      <c r="B29" s="147">
        <v>31</v>
      </c>
      <c r="C29" s="2" t="s">
        <v>6</v>
      </c>
      <c r="D29" s="13">
        <v>305000</v>
      </c>
      <c r="E29" s="13">
        <v>6000</v>
      </c>
      <c r="F29" s="13">
        <v>311000</v>
      </c>
    </row>
    <row r="30" spans="1:7" ht="15.75" thickBot="1" x14ac:dyDescent="0.3">
      <c r="B30" s="149">
        <v>32</v>
      </c>
      <c r="C30" s="3" t="s">
        <v>8</v>
      </c>
      <c r="D30" s="5">
        <v>23000</v>
      </c>
      <c r="E30" s="5">
        <v>6000</v>
      </c>
      <c r="F30" s="107">
        <v>29000</v>
      </c>
    </row>
    <row r="31" spans="1:7" ht="15.75" thickBot="1" x14ac:dyDescent="0.3">
      <c r="B31" s="149">
        <v>34</v>
      </c>
      <c r="C31" s="2" t="s">
        <v>9</v>
      </c>
      <c r="D31" s="5">
        <v>0</v>
      </c>
      <c r="E31" s="5"/>
      <c r="F31" s="95" t="s">
        <v>64</v>
      </c>
    </row>
    <row r="32" spans="1:7" ht="15.75" thickBot="1" x14ac:dyDescent="0.3">
      <c r="B32" s="4">
        <v>4</v>
      </c>
      <c r="C32" s="83" t="s">
        <v>20</v>
      </c>
      <c r="D32" s="5">
        <v>4000</v>
      </c>
      <c r="E32" s="5"/>
      <c r="F32" s="107">
        <v>4000</v>
      </c>
    </row>
    <row r="33" spans="1:6" ht="15.75" thickBot="1" x14ac:dyDescent="0.3">
      <c r="B33" s="2">
        <v>42</v>
      </c>
      <c r="C33" s="83" t="s">
        <v>40</v>
      </c>
      <c r="D33" s="5">
        <v>4000</v>
      </c>
      <c r="E33" s="5"/>
      <c r="F33" s="107">
        <v>4000</v>
      </c>
    </row>
    <row r="34" spans="1:6" ht="15.75" thickBot="1" x14ac:dyDescent="0.3">
      <c r="A34" s="52"/>
      <c r="B34" s="82"/>
      <c r="C34" s="81" t="s">
        <v>52</v>
      </c>
      <c r="D34" s="80"/>
      <c r="E34" s="80"/>
      <c r="F34" s="111"/>
    </row>
    <row r="35" spans="1:6" ht="15.75" thickBot="1" x14ac:dyDescent="0.3">
      <c r="B35" s="12">
        <v>3</v>
      </c>
      <c r="C35" s="2" t="s">
        <v>7</v>
      </c>
      <c r="D35" s="8">
        <v>500</v>
      </c>
      <c r="E35" s="8">
        <v>-50</v>
      </c>
      <c r="F35" s="8">
        <v>450</v>
      </c>
    </row>
    <row r="36" spans="1:6" ht="15.75" thickBot="1" x14ac:dyDescent="0.3">
      <c r="B36" s="147">
        <v>31</v>
      </c>
      <c r="C36" s="2" t="s">
        <v>6</v>
      </c>
      <c r="D36" s="13">
        <v>0</v>
      </c>
      <c r="E36" s="13"/>
      <c r="F36" s="13">
        <v>0</v>
      </c>
    </row>
    <row r="37" spans="1:6" ht="15.75" thickBot="1" x14ac:dyDescent="0.3">
      <c r="B37" s="149">
        <v>32</v>
      </c>
      <c r="C37" s="3" t="s">
        <v>8</v>
      </c>
      <c r="D37" s="5">
        <v>500</v>
      </c>
      <c r="E37" s="5">
        <v>-50</v>
      </c>
      <c r="F37" s="5">
        <v>450</v>
      </c>
    </row>
    <row r="38" spans="1:6" ht="15.75" thickBot="1" x14ac:dyDescent="0.3">
      <c r="B38" s="2">
        <v>34</v>
      </c>
      <c r="C38" s="2" t="s">
        <v>9</v>
      </c>
      <c r="D38" s="5">
        <v>0</v>
      </c>
      <c r="E38" s="5"/>
      <c r="F38" s="95" t="s">
        <v>64</v>
      </c>
    </row>
    <row r="39" spans="1:6" ht="15.75" thickBot="1" x14ac:dyDescent="0.3">
      <c r="B39" s="4">
        <v>4</v>
      </c>
      <c r="C39" s="83" t="s">
        <v>20</v>
      </c>
      <c r="D39" s="5">
        <v>0</v>
      </c>
      <c r="E39" s="5"/>
      <c r="F39" s="95" t="s">
        <v>64</v>
      </c>
    </row>
    <row r="40" spans="1:6" ht="15.75" thickBot="1" x14ac:dyDescent="0.3">
      <c r="B40" s="2">
        <v>42</v>
      </c>
      <c r="C40" s="83" t="s">
        <v>40</v>
      </c>
      <c r="D40" s="5">
        <v>0</v>
      </c>
      <c r="E40" s="5"/>
      <c r="F40" s="95" t="s">
        <v>64</v>
      </c>
    </row>
    <row r="41" spans="1:6" ht="15.75" thickBot="1" x14ac:dyDescent="0.3">
      <c r="B41" s="265"/>
      <c r="C41" s="266" t="s">
        <v>96</v>
      </c>
      <c r="D41" s="267"/>
      <c r="E41" s="267"/>
      <c r="F41" s="268"/>
    </row>
    <row r="42" spans="1:6" ht="15.75" thickBot="1" x14ac:dyDescent="0.3">
      <c r="B42" s="12">
        <v>3</v>
      </c>
      <c r="C42" s="2" t="s">
        <v>7</v>
      </c>
      <c r="D42" s="8">
        <v>0</v>
      </c>
      <c r="E42" s="8"/>
      <c r="F42" s="8">
        <f>SUM(F44,F43)</f>
        <v>0</v>
      </c>
    </row>
    <row r="43" spans="1:6" ht="15.75" thickBot="1" x14ac:dyDescent="0.3">
      <c r="B43" s="147">
        <v>31</v>
      </c>
      <c r="C43" s="2" t="s">
        <v>6</v>
      </c>
      <c r="D43" s="13">
        <v>0</v>
      </c>
      <c r="E43" s="13"/>
      <c r="F43" s="13">
        <v>0</v>
      </c>
    </row>
    <row r="44" spans="1:6" ht="15.75" thickBot="1" x14ac:dyDescent="0.3">
      <c r="B44" s="149">
        <v>32</v>
      </c>
      <c r="C44" s="3" t="s">
        <v>8</v>
      </c>
      <c r="D44" s="5">
        <v>0</v>
      </c>
      <c r="E44" s="5"/>
      <c r="F44" s="5">
        <v>0</v>
      </c>
    </row>
    <row r="45" spans="1:6" ht="15.75" thickBot="1" x14ac:dyDescent="0.3">
      <c r="B45" s="2">
        <v>34</v>
      </c>
      <c r="C45" s="2" t="s">
        <v>9</v>
      </c>
      <c r="D45" s="5">
        <v>0</v>
      </c>
      <c r="E45" s="5"/>
      <c r="F45" s="95" t="s">
        <v>64</v>
      </c>
    </row>
    <row r="46" spans="1:6" ht="15.75" thickBot="1" x14ac:dyDescent="0.3">
      <c r="B46" s="4">
        <v>4</v>
      </c>
      <c r="C46" s="83" t="s">
        <v>20</v>
      </c>
      <c r="D46" s="5">
        <v>0</v>
      </c>
      <c r="E46" s="5"/>
      <c r="F46" s="95" t="s">
        <v>64</v>
      </c>
    </row>
    <row r="47" spans="1:6" ht="15.75" thickBot="1" x14ac:dyDescent="0.3">
      <c r="B47" s="2">
        <v>42</v>
      </c>
      <c r="C47" s="83" t="s">
        <v>40</v>
      </c>
      <c r="D47" s="5">
        <v>0</v>
      </c>
      <c r="E47" s="5"/>
      <c r="F47" s="95" t="s">
        <v>64</v>
      </c>
    </row>
    <row r="48" spans="1:6" x14ac:dyDescent="0.25">
      <c r="B48" s="143"/>
      <c r="C48" s="143"/>
      <c r="D48" s="259"/>
      <c r="E48" s="259"/>
      <c r="F48" s="260"/>
    </row>
    <row r="49" spans="2:6" x14ac:dyDescent="0.25">
      <c r="B49" s="143"/>
      <c r="C49" s="143"/>
      <c r="D49" s="259"/>
      <c r="E49" s="259"/>
      <c r="F49" s="260"/>
    </row>
    <row r="50" spans="2:6" x14ac:dyDescent="0.25">
      <c r="F50" s="90"/>
    </row>
    <row r="51" spans="2:6" x14ac:dyDescent="0.25">
      <c r="B51" s="1" t="s">
        <v>35</v>
      </c>
      <c r="C51" s="186"/>
      <c r="D51" s="18"/>
      <c r="E51" s="55"/>
      <c r="F51" s="91"/>
    </row>
    <row r="52" spans="2:6" ht="15.75" thickBot="1" x14ac:dyDescent="0.3">
      <c r="B52" s="1"/>
      <c r="C52" s="186"/>
      <c r="D52" s="18"/>
      <c r="E52" s="53"/>
      <c r="F52" s="92"/>
    </row>
    <row r="53" spans="2:6" ht="30.75" thickBot="1" x14ac:dyDescent="0.3">
      <c r="B53" s="27" t="s">
        <v>21</v>
      </c>
      <c r="C53" s="26" t="s">
        <v>5</v>
      </c>
      <c r="D53" s="14" t="s">
        <v>109</v>
      </c>
      <c r="E53" s="14" t="s">
        <v>81</v>
      </c>
      <c r="F53" s="93" t="s">
        <v>110</v>
      </c>
    </row>
    <row r="54" spans="2:6" ht="15.75" thickBot="1" x14ac:dyDescent="0.3">
      <c r="B54" s="38" t="s">
        <v>22</v>
      </c>
      <c r="C54" s="38" t="s">
        <v>23</v>
      </c>
      <c r="D54" s="39">
        <v>5</v>
      </c>
      <c r="E54" s="39">
        <v>-5</v>
      </c>
      <c r="F54" s="39">
        <v>0</v>
      </c>
    </row>
    <row r="55" spans="2:6" ht="15.75" thickBot="1" x14ac:dyDescent="0.3">
      <c r="B55" s="97" t="s">
        <v>49</v>
      </c>
      <c r="C55" s="97" t="s">
        <v>50</v>
      </c>
      <c r="D55" s="98">
        <v>0</v>
      </c>
      <c r="E55" s="98">
        <f>SUM(E14,E18)</f>
        <v>2</v>
      </c>
      <c r="F55" s="98">
        <f>SUM(F14,F18)</f>
        <v>2</v>
      </c>
    </row>
    <row r="56" spans="2:6" ht="15.75" thickBot="1" x14ac:dyDescent="0.3">
      <c r="B56" s="226" t="s">
        <v>90</v>
      </c>
      <c r="C56" s="226" t="s">
        <v>89</v>
      </c>
      <c r="D56" s="227">
        <v>38000</v>
      </c>
      <c r="E56" s="227">
        <v>-9000</v>
      </c>
      <c r="F56" s="227">
        <v>29000</v>
      </c>
    </row>
    <row r="57" spans="2:6" ht="15.75" thickBot="1" x14ac:dyDescent="0.3">
      <c r="B57" s="40" t="s">
        <v>25</v>
      </c>
      <c r="C57" s="40" t="s">
        <v>24</v>
      </c>
      <c r="D57" s="41">
        <v>332000</v>
      </c>
      <c r="E57" s="41">
        <v>12000</v>
      </c>
      <c r="F57" s="41">
        <v>344000</v>
      </c>
    </row>
    <row r="58" spans="2:6" ht="15.75" thickBot="1" x14ac:dyDescent="0.3">
      <c r="B58" s="110" t="s">
        <v>25</v>
      </c>
      <c r="C58" s="15" t="s">
        <v>33</v>
      </c>
      <c r="D58" s="41">
        <v>500</v>
      </c>
      <c r="E58" s="41">
        <v>-50</v>
      </c>
      <c r="F58" s="41">
        <v>450</v>
      </c>
    </row>
    <row r="59" spans="2:6" ht="15.75" thickBot="1" x14ac:dyDescent="0.3">
      <c r="B59" s="262" t="s">
        <v>97</v>
      </c>
      <c r="C59" s="263" t="s">
        <v>98</v>
      </c>
      <c r="D59" s="264">
        <v>0</v>
      </c>
      <c r="E59" s="264"/>
      <c r="F59" s="264">
        <v>0</v>
      </c>
    </row>
    <row r="60" spans="2:6" ht="15.75" thickBot="1" x14ac:dyDescent="0.3">
      <c r="B60" s="34"/>
      <c r="C60" s="42" t="s">
        <v>26</v>
      </c>
      <c r="D60" s="31">
        <v>370505</v>
      </c>
      <c r="E60" s="31">
        <v>2947</v>
      </c>
      <c r="F60" s="31">
        <v>373452</v>
      </c>
    </row>
    <row r="63" spans="2:6" x14ac:dyDescent="0.25">
      <c r="B63" s="1" t="s">
        <v>27</v>
      </c>
      <c r="C63" s="186"/>
      <c r="D63" s="18"/>
      <c r="E63" s="55"/>
      <c r="F63" s="91"/>
    </row>
    <row r="64" spans="2:6" ht="15.75" thickBot="1" x14ac:dyDescent="0.3">
      <c r="B64" s="1"/>
      <c r="C64" s="186"/>
      <c r="D64" s="18"/>
      <c r="E64" s="53"/>
      <c r="F64" s="92"/>
    </row>
    <row r="65" spans="2:6" ht="30.75" thickBot="1" x14ac:dyDescent="0.3">
      <c r="B65" s="27" t="s">
        <v>21</v>
      </c>
      <c r="C65" s="26" t="s">
        <v>5</v>
      </c>
      <c r="D65" s="14" t="s">
        <v>109</v>
      </c>
      <c r="E65" s="14" t="s">
        <v>81</v>
      </c>
      <c r="F65" s="93" t="s">
        <v>110</v>
      </c>
    </row>
    <row r="66" spans="2:6" ht="15.75" thickBot="1" x14ac:dyDescent="0.3">
      <c r="B66" s="38" t="s">
        <v>22</v>
      </c>
      <c r="C66" s="38" t="s">
        <v>23</v>
      </c>
      <c r="D66" s="39">
        <v>5</v>
      </c>
      <c r="E66" s="39">
        <v>-5</v>
      </c>
      <c r="F66" s="39">
        <v>0</v>
      </c>
    </row>
    <row r="67" spans="2:6" ht="15.75" thickBot="1" x14ac:dyDescent="0.3">
      <c r="B67" s="97" t="s">
        <v>49</v>
      </c>
      <c r="C67" s="97" t="s">
        <v>50</v>
      </c>
      <c r="D67" s="98">
        <v>0</v>
      </c>
      <c r="E67" s="98">
        <v>2</v>
      </c>
      <c r="F67" s="98">
        <v>2</v>
      </c>
    </row>
    <row r="68" spans="2:6" ht="15.75" thickBot="1" x14ac:dyDescent="0.3">
      <c r="B68" s="226" t="s">
        <v>90</v>
      </c>
      <c r="C68" s="226" t="s">
        <v>89</v>
      </c>
      <c r="D68" s="227">
        <v>38000</v>
      </c>
      <c r="E68" s="227">
        <v>-10000</v>
      </c>
      <c r="F68" s="227">
        <v>28000</v>
      </c>
    </row>
    <row r="69" spans="2:6" ht="15.75" thickBot="1" x14ac:dyDescent="0.3">
      <c r="B69" s="40" t="s">
        <v>25</v>
      </c>
      <c r="C69" s="40" t="s">
        <v>24</v>
      </c>
      <c r="D69" s="41">
        <v>332000</v>
      </c>
      <c r="E69" s="41">
        <v>1000</v>
      </c>
      <c r="F69" s="41">
        <v>333000</v>
      </c>
    </row>
    <row r="70" spans="2:6" ht="15.75" thickBot="1" x14ac:dyDescent="0.3">
      <c r="B70" s="110" t="s">
        <v>25</v>
      </c>
      <c r="C70" s="15" t="s">
        <v>33</v>
      </c>
      <c r="D70" s="41">
        <v>500</v>
      </c>
      <c r="E70" s="41">
        <v>160</v>
      </c>
      <c r="F70" s="41">
        <v>660</v>
      </c>
    </row>
    <row r="71" spans="2:6" ht="15.75" thickBot="1" x14ac:dyDescent="0.3">
      <c r="B71" s="34"/>
      <c r="C71" s="42" t="s">
        <v>26</v>
      </c>
      <c r="D71" s="31">
        <v>370505</v>
      </c>
      <c r="E71" s="31">
        <v>-8843</v>
      </c>
      <c r="F71" s="31">
        <v>361662</v>
      </c>
    </row>
    <row r="75" spans="2:6" x14ac:dyDescent="0.25">
      <c r="B75" s="1" t="s">
        <v>46</v>
      </c>
      <c r="C75" s="1" t="s">
        <v>47</v>
      </c>
    </row>
    <row r="76" spans="2:6" x14ac:dyDescent="0.25">
      <c r="B76" s="1"/>
      <c r="C76" s="1"/>
    </row>
    <row r="77" spans="2:6" x14ac:dyDescent="0.25">
      <c r="D77" s="1"/>
    </row>
    <row r="79" spans="2:6" x14ac:dyDescent="0.25">
      <c r="B79" s="60" t="s">
        <v>122</v>
      </c>
    </row>
    <row r="82" spans="2:5" x14ac:dyDescent="0.25">
      <c r="B82" s="60" t="s">
        <v>125</v>
      </c>
    </row>
    <row r="83" spans="2:5" x14ac:dyDescent="0.25">
      <c r="B83" s="60" t="s">
        <v>126</v>
      </c>
    </row>
    <row r="84" spans="2:5" x14ac:dyDescent="0.25">
      <c r="B84" s="60" t="s">
        <v>124</v>
      </c>
    </row>
    <row r="85" spans="2:5" x14ac:dyDescent="0.25">
      <c r="E85" s="60" t="s">
        <v>78</v>
      </c>
    </row>
    <row r="86" spans="2:5" x14ac:dyDescent="0.25">
      <c r="E86" s="6" t="s">
        <v>48</v>
      </c>
    </row>
  </sheetData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OPĆI DIO </vt:lpstr>
      <vt:lpstr>ĐELEKOVEC</vt:lpstr>
      <vt:lpstr>GOLA</vt:lpstr>
      <vt:lpstr>ŽDALA</vt:lpstr>
      <vt:lpstr>KOP BREGI</vt:lpstr>
      <vt:lpstr>KOP IVANEC</vt:lpstr>
      <vt:lpstr>LEGRAD</vt:lpstr>
    </vt:vector>
  </TitlesOfParts>
  <Company>Vrtic Vrapcic Drnje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Vrtic Drnje</dc:creator>
  <cp:lastModifiedBy>Vrtic Vrapčić</cp:lastModifiedBy>
  <cp:lastPrinted>2025-11-20T08:25:23Z</cp:lastPrinted>
  <dcterms:created xsi:type="dcterms:W3CDTF">2014-02-03T07:48:31Z</dcterms:created>
  <dcterms:modified xsi:type="dcterms:W3CDTF">2025-12-02T10:10:56Z</dcterms:modified>
</cp:coreProperties>
</file>