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istrator\Desktop\2026. GODINA\ZAVRŠNI ZA 2025. GODINU\FINA\"/>
    </mc:Choice>
  </mc:AlternateContent>
  <bookViews>
    <workbookView xWindow="0" yWindow="0" windowWidth="28755"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E323" i="9"/>
  <c r="B323" i="9" s="1"/>
  <c r="H322" i="9"/>
  <c r="G322" i="9"/>
  <c r="F322" i="9"/>
  <c r="H321" i="9"/>
  <c r="G321" i="9"/>
  <c r="E321" i="9" s="1"/>
  <c r="B321" i="9" s="1"/>
  <c r="F321" i="9"/>
  <c r="H320" i="9"/>
  <c r="G320" i="9"/>
  <c r="F320" i="9"/>
  <c r="H319" i="9"/>
  <c r="G319" i="9"/>
  <c r="F319" i="9"/>
  <c r="E319" i="9"/>
  <c r="H318" i="9"/>
  <c r="G318" i="9"/>
  <c r="E318" i="9" s="1"/>
  <c r="B318" i="9" s="1"/>
  <c r="F318" i="9"/>
  <c r="H317" i="9"/>
  <c r="G317" i="9"/>
  <c r="E317" i="9" s="1"/>
  <c r="B317" i="9" s="1"/>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E289" i="9"/>
  <c r="B289" i="9" s="1"/>
  <c r="M288" i="9"/>
  <c r="L288" i="9"/>
  <c r="E288" i="9"/>
  <c r="M287" i="9"/>
  <c r="L287" i="9"/>
  <c r="F287" i="9" s="1"/>
  <c r="E287" i="9"/>
  <c r="M286" i="9"/>
  <c r="L286" i="9"/>
  <c r="F286" i="9"/>
  <c r="E286" i="9"/>
  <c r="M285" i="9"/>
  <c r="L285" i="9"/>
  <c r="F285" i="9" s="1"/>
  <c r="E285" i="9"/>
  <c r="M284" i="9"/>
  <c r="L284" i="9"/>
  <c r="F284" i="9" s="1"/>
  <c r="B284" i="9" s="1"/>
  <c r="E284" i="9"/>
  <c r="M283" i="9"/>
  <c r="L283" i="9"/>
  <c r="F283" i="9" s="1"/>
  <c r="E283" i="9"/>
  <c r="B283" i="9" s="1"/>
  <c r="M282" i="9"/>
  <c r="L282" i="9"/>
  <c r="F282" i="9"/>
  <c r="E282" i="9"/>
  <c r="B282" i="9" s="1"/>
  <c r="M281" i="9"/>
  <c r="L281" i="9"/>
  <c r="F281" i="9" s="1"/>
  <c r="E281" i="9"/>
  <c r="B281" i="9" s="1"/>
  <c r="M280" i="9"/>
  <c r="L280" i="9"/>
  <c r="E280" i="9"/>
  <c r="M279" i="9"/>
  <c r="L279" i="9"/>
  <c r="F279" i="9" s="1"/>
  <c r="E279" i="9"/>
  <c r="M278" i="9"/>
  <c r="L278" i="9"/>
  <c r="F278" i="9"/>
  <c r="E278" i="9"/>
  <c r="M277" i="9"/>
  <c r="L277" i="9"/>
  <c r="F277" i="9" s="1"/>
  <c r="E277" i="9"/>
  <c r="M276" i="9"/>
  <c r="L276" i="9"/>
  <c r="F276" i="9" s="1"/>
  <c r="B276" i="9" s="1"/>
  <c r="E276" i="9"/>
  <c r="M275" i="9"/>
  <c r="L275" i="9"/>
  <c r="F275" i="9" s="1"/>
  <c r="E275" i="9"/>
  <c r="B275" i="9" s="1"/>
  <c r="M274" i="9"/>
  <c r="L274" i="9"/>
  <c r="F274" i="9"/>
  <c r="E274" i="9"/>
  <c r="B274" i="9" s="1"/>
  <c r="M273" i="9"/>
  <c r="L273" i="9"/>
  <c r="F273" i="9" s="1"/>
  <c r="E273" i="9"/>
  <c r="B273" i="9" s="1"/>
  <c r="M272" i="9"/>
  <c r="L272" i="9"/>
  <c r="E272" i="9"/>
  <c r="M271" i="9"/>
  <c r="L271" i="9"/>
  <c r="E271" i="9"/>
  <c r="M270" i="9"/>
  <c r="L270" i="9"/>
  <c r="F270" i="9"/>
  <c r="E270" i="9"/>
  <c r="B270" i="9" s="1"/>
  <c r="M269" i="9"/>
  <c r="L269" i="9"/>
  <c r="F269" i="9" s="1"/>
  <c r="E269" i="9"/>
  <c r="M268" i="9"/>
  <c r="L268" i="9"/>
  <c r="E268" i="9"/>
  <c r="M267" i="9"/>
  <c r="L267" i="9"/>
  <c r="E267" i="9"/>
  <c r="M266" i="9"/>
  <c r="L266" i="9"/>
  <c r="F266" i="9"/>
  <c r="E266" i="9"/>
  <c r="B266" i="9" s="1"/>
  <c r="M265" i="9"/>
  <c r="L265" i="9"/>
  <c r="F265" i="9" s="1"/>
  <c r="E265" i="9"/>
  <c r="M264" i="9"/>
  <c r="L264" i="9"/>
  <c r="E264" i="9"/>
  <c r="M263" i="9"/>
  <c r="L263" i="9"/>
  <c r="E263" i="9"/>
  <c r="M262" i="9"/>
  <c r="L262" i="9"/>
  <c r="F262" i="9"/>
  <c r="E262" i="9"/>
  <c r="B262" i="9" s="1"/>
  <c r="M261" i="9"/>
  <c r="L261" i="9"/>
  <c r="F261" i="9" s="1"/>
  <c r="E261" i="9"/>
  <c r="M260" i="9"/>
  <c r="L260" i="9"/>
  <c r="E260" i="9"/>
  <c r="M259" i="9"/>
  <c r="L259" i="9"/>
  <c r="E259" i="9"/>
  <c r="M258" i="9"/>
  <c r="L258" i="9"/>
  <c r="F258" i="9"/>
  <c r="E258" i="9"/>
  <c r="B258" i="9" s="1"/>
  <c r="M257" i="9"/>
  <c r="L257" i="9"/>
  <c r="F257" i="9" s="1"/>
  <c r="E257" i="9"/>
  <c r="M256" i="9"/>
  <c r="L256" i="9"/>
  <c r="E256" i="9"/>
  <c r="M255" i="9"/>
  <c r="L255" i="9"/>
  <c r="E255" i="9"/>
  <c r="M254" i="9"/>
  <c r="L254" i="9"/>
  <c r="F254" i="9"/>
  <c r="E254" i="9"/>
  <c r="B254" i="9" s="1"/>
  <c r="M253" i="9"/>
  <c r="L253" i="9"/>
  <c r="F253" i="9" s="1"/>
  <c r="E253" i="9"/>
  <c r="M252" i="9"/>
  <c r="L252" i="9"/>
  <c r="F252" i="9" s="1"/>
  <c r="B252" i="9" s="1"/>
  <c r="E252" i="9"/>
  <c r="M251" i="9"/>
  <c r="L251" i="9"/>
  <c r="E251" i="9"/>
  <c r="M250" i="9"/>
  <c r="L250" i="9"/>
  <c r="F250" i="9"/>
  <c r="E250" i="9"/>
  <c r="B250" i="9" s="1"/>
  <c r="M249" i="9"/>
  <c r="L249" i="9"/>
  <c r="F249" i="9"/>
  <c r="E249" i="9"/>
  <c r="M248" i="9"/>
  <c r="L248" i="9"/>
  <c r="F248" i="9"/>
  <c r="B248" i="9" s="1"/>
  <c r="E248" i="9"/>
  <c r="M247" i="9"/>
  <c r="L247" i="9"/>
  <c r="F247" i="9" s="1"/>
  <c r="E247" i="9"/>
  <c r="M246" i="9"/>
  <c r="F246" i="9" s="1"/>
  <c r="B246" i="9" s="1"/>
  <c r="L246" i="9"/>
  <c r="E246" i="9"/>
  <c r="M245" i="9"/>
  <c r="L245" i="9"/>
  <c r="F245" i="9" s="1"/>
  <c r="E245" i="9"/>
  <c r="M244" i="9"/>
  <c r="L244" i="9"/>
  <c r="E244" i="9"/>
  <c r="M243" i="9"/>
  <c r="L243" i="9"/>
  <c r="E243" i="9"/>
  <c r="M242" i="9"/>
  <c r="F242" i="9" s="1"/>
  <c r="L242" i="9"/>
  <c r="E242" i="9"/>
  <c r="M241" i="9"/>
  <c r="L241" i="9"/>
  <c r="F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c r="E234" i="9"/>
  <c r="B234" i="9" s="1"/>
  <c r="M233" i="9"/>
  <c r="L233" i="9"/>
  <c r="F233" i="9"/>
  <c r="E233" i="9"/>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G65" i="9"/>
  <c r="F65" i="9"/>
  <c r="B65" i="9"/>
  <c r="H64" i="9"/>
  <c r="G64" i="9"/>
  <c r="F64" i="9"/>
  <c r="E64" i="9"/>
  <c r="B64" i="9" s="1"/>
  <c r="H63" i="9"/>
  <c r="G63" i="9"/>
  <c r="E63" i="9" s="1"/>
  <c r="F63" i="9"/>
  <c r="H62" i="9"/>
  <c r="G62" i="9"/>
  <c r="F62" i="9"/>
  <c r="H61" i="9"/>
  <c r="E61" i="9" s="1"/>
  <c r="G61" i="9"/>
  <c r="F61" i="9"/>
  <c r="B61" i="9"/>
  <c r="H60" i="9"/>
  <c r="G60" i="9"/>
  <c r="F60" i="9"/>
  <c r="E60" i="9"/>
  <c r="B60" i="9" s="1"/>
  <c r="H59" i="9"/>
  <c r="G59" i="9"/>
  <c r="E59" i="9" s="1"/>
  <c r="F59" i="9"/>
  <c r="H58" i="9"/>
  <c r="G58" i="9"/>
  <c r="F58" i="9"/>
  <c r="H57" i="9"/>
  <c r="G57" i="9"/>
  <c r="F57" i="9"/>
  <c r="H56" i="9"/>
  <c r="G56" i="9"/>
  <c r="F56" i="9"/>
  <c r="E56" i="9"/>
  <c r="B56" i="9" s="1"/>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G49" i="9"/>
  <c r="F49" i="9"/>
  <c r="H48" i="9"/>
  <c r="G48" i="9"/>
  <c r="E48" i="9" s="1"/>
  <c r="B48" i="9" s="1"/>
  <c r="F48" i="9"/>
  <c r="H47" i="9"/>
  <c r="G47" i="9"/>
  <c r="E47" i="9" s="1"/>
  <c r="B47" i="9" s="1"/>
  <c r="F47" i="9"/>
  <c r="H46" i="9"/>
  <c r="G46" i="9"/>
  <c r="F46" i="9"/>
  <c r="H45" i="9"/>
  <c r="E45" i="9" s="1"/>
  <c r="B45" i="9" s="1"/>
  <c r="G45" i="9"/>
  <c r="F45" i="9"/>
  <c r="H44" i="9"/>
  <c r="G44" i="9"/>
  <c r="F44" i="9"/>
  <c r="E44" i="9"/>
  <c r="B44" i="9" s="1"/>
  <c r="H43" i="9"/>
  <c r="G43" i="9"/>
  <c r="E43" i="9" s="1"/>
  <c r="F43" i="9"/>
  <c r="B43" i="9"/>
  <c r="H42" i="9"/>
  <c r="G42" i="9"/>
  <c r="F42" i="9"/>
  <c r="E42" i="9"/>
  <c r="B42" i="9" s="1"/>
  <c r="H41" i="9"/>
  <c r="E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E33" i="9" s="1"/>
  <c r="G33" i="9"/>
  <c r="F33" i="9"/>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F24" i="9"/>
  <c r="F4" i="9"/>
  <c r="O3" i="9"/>
  <c r="G296" i="9" s="1"/>
  <c r="I3" i="9"/>
  <c r="H3" i="9"/>
  <c r="G3" i="9"/>
  <c r="D104" i="8"/>
  <c r="I41" i="3" s="1"/>
  <c r="D97" i="8"/>
  <c r="C1674" i="1" s="1"/>
  <c r="G1674" i="1" s="1"/>
  <c r="D92" i="8"/>
  <c r="D87" i="8"/>
  <c r="D82" i="8"/>
  <c r="D77" i="8"/>
  <c r="D72" i="8"/>
  <c r="D67" i="8"/>
  <c r="D62" i="8"/>
  <c r="D57" i="8"/>
  <c r="D51" i="8" s="1"/>
  <c r="C1628" i="1" s="1"/>
  <c r="D52" i="8"/>
  <c r="D46" i="8"/>
  <c r="D37" i="8"/>
  <c r="D27" i="8"/>
  <c r="D25" i="8" s="1"/>
  <c r="C1602" i="1" s="1"/>
  <c r="D18" i="8"/>
  <c r="D8" i="8"/>
  <c r="D6" i="8" s="1"/>
  <c r="C1583" i="1" s="1"/>
  <c r="E44" i="7"/>
  <c r="D44" i="7"/>
  <c r="E39" i="7"/>
  <c r="D39" i="7"/>
  <c r="D38" i="7" s="1"/>
  <c r="E38" i="7"/>
  <c r="E30" i="7"/>
  <c r="D30" i="7"/>
  <c r="C1563" i="1" s="1"/>
  <c r="E23" i="7"/>
  <c r="E22" i="7" s="1"/>
  <c r="D23" i="7"/>
  <c r="D22" i="7"/>
  <c r="E14" i="7"/>
  <c r="D14" i="7"/>
  <c r="E7" i="7"/>
  <c r="D7" i="7"/>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4" i="5"/>
  <c r="F253" i="5"/>
  <c r="E252" i="5"/>
  <c r="E251" i="5" s="1"/>
  <c r="I25"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1076" i="1" s="1"/>
  <c r="D71" i="5"/>
  <c r="D70"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E597" i="4"/>
  <c r="D591" i="1"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D522" i="4" s="1"/>
  <c r="C516" i="1"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E308"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E225" i="4"/>
  <c r="D225" i="4"/>
  <c r="F224" i="4"/>
  <c r="F223" i="4"/>
  <c r="F222" i="4"/>
  <c r="E222" i="4"/>
  <c r="E221" i="4" s="1"/>
  <c r="D222" i="4"/>
  <c r="D221" i="4"/>
  <c r="F220" i="4"/>
  <c r="F219" i="4"/>
  <c r="F218" i="4"/>
  <c r="F217" i="4"/>
  <c r="E216" i="4"/>
  <c r="D216" i="4"/>
  <c r="F215" i="4"/>
  <c r="F214" i="4"/>
  <c r="F213" i="4"/>
  <c r="F212" i="4"/>
  <c r="F211" i="4"/>
  <c r="F210" i="4"/>
  <c r="F209" i="4"/>
  <c r="F208" i="4"/>
  <c r="E208" i="4"/>
  <c r="D208" i="4"/>
  <c r="F207" i="4"/>
  <c r="F206" i="4"/>
  <c r="F205" i="4"/>
  <c r="F204" i="4"/>
  <c r="E203" i="4"/>
  <c r="D203" i="4"/>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2" i="4"/>
  <c r="F51" i="4"/>
  <c r="E50" i="4"/>
  <c r="D50" i="4"/>
  <c r="F48" i="4"/>
  <c r="F47" i="4"/>
  <c r="F46" i="4"/>
  <c r="F45" i="4"/>
  <c r="F44" i="4"/>
  <c r="E44" i="4"/>
  <c r="D44"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C1683" i="1"/>
  <c r="H1683" i="1" s="1"/>
  <c r="H1682" i="1"/>
  <c r="C1682" i="1"/>
  <c r="G1682" i="1" s="1"/>
  <c r="C1681" i="1"/>
  <c r="H1681" i="1" s="1"/>
  <c r="C1680" i="1"/>
  <c r="G1680" i="1" s="1"/>
  <c r="H1679" i="1"/>
  <c r="G1679" i="1"/>
  <c r="C1679" i="1"/>
  <c r="C1678" i="1"/>
  <c r="C1677" i="1"/>
  <c r="H1677" i="1" s="1"/>
  <c r="H1676" i="1"/>
  <c r="C1676" i="1"/>
  <c r="G1676" i="1" s="1"/>
  <c r="H1675" i="1"/>
  <c r="G1675" i="1"/>
  <c r="C1675" i="1"/>
  <c r="H1674" i="1"/>
  <c r="C1673" i="1"/>
  <c r="C1672" i="1"/>
  <c r="G1672" i="1" s="1"/>
  <c r="H1671" i="1"/>
  <c r="G1671" i="1"/>
  <c r="C1671" i="1"/>
  <c r="G1670" i="1"/>
  <c r="C1670" i="1"/>
  <c r="H1670" i="1" s="1"/>
  <c r="C1669" i="1"/>
  <c r="H1669" i="1" s="1"/>
  <c r="H1668" i="1"/>
  <c r="C1668" i="1"/>
  <c r="G1668" i="1" s="1"/>
  <c r="H1667" i="1"/>
  <c r="G1667" i="1"/>
  <c r="C1667" i="1"/>
  <c r="H1666" i="1"/>
  <c r="C1666" i="1"/>
  <c r="G1666" i="1" s="1"/>
  <c r="C1665" i="1"/>
  <c r="C1664" i="1"/>
  <c r="G1664" i="1" s="1"/>
  <c r="H1663" i="1"/>
  <c r="G1663" i="1"/>
  <c r="C1663" i="1"/>
  <c r="G1662" i="1"/>
  <c r="C1662" i="1"/>
  <c r="H1662" i="1" s="1"/>
  <c r="C1661" i="1"/>
  <c r="H1661" i="1" s="1"/>
  <c r="H1660" i="1"/>
  <c r="G1660" i="1"/>
  <c r="C1660" i="1"/>
  <c r="C1659" i="1"/>
  <c r="C1658" i="1"/>
  <c r="H1657" i="1"/>
  <c r="C1657" i="1"/>
  <c r="G1657" i="1" s="1"/>
  <c r="H1656" i="1"/>
  <c r="G1656" i="1"/>
  <c r="C1656" i="1"/>
  <c r="C1655" i="1"/>
  <c r="C1654" i="1"/>
  <c r="H1653" i="1"/>
  <c r="C1653" i="1"/>
  <c r="G1653" i="1" s="1"/>
  <c r="H1652" i="1"/>
  <c r="G1652" i="1"/>
  <c r="C1652" i="1"/>
  <c r="C1651" i="1"/>
  <c r="C1650" i="1"/>
  <c r="H1649" i="1"/>
  <c r="C1649" i="1"/>
  <c r="G1649" i="1" s="1"/>
  <c r="H1648" i="1"/>
  <c r="G1648" i="1"/>
  <c r="C1648" i="1"/>
  <c r="C1647" i="1"/>
  <c r="C1646" i="1"/>
  <c r="H1645" i="1"/>
  <c r="C1645" i="1"/>
  <c r="G1645" i="1" s="1"/>
  <c r="H1644" i="1"/>
  <c r="G1644" i="1"/>
  <c r="C1644" i="1"/>
  <c r="C1643" i="1"/>
  <c r="C1642" i="1"/>
  <c r="H1641" i="1"/>
  <c r="C1641" i="1"/>
  <c r="G1641" i="1" s="1"/>
  <c r="H1640" i="1"/>
  <c r="G1640" i="1"/>
  <c r="C1640" i="1"/>
  <c r="C1639" i="1"/>
  <c r="C1638" i="1"/>
  <c r="H1637" i="1"/>
  <c r="C1637" i="1"/>
  <c r="G1637" i="1" s="1"/>
  <c r="H1636" i="1"/>
  <c r="G1636" i="1"/>
  <c r="C1636" i="1"/>
  <c r="C1635" i="1"/>
  <c r="C1634" i="1"/>
  <c r="H1633" i="1"/>
  <c r="C1633" i="1"/>
  <c r="G1633" i="1" s="1"/>
  <c r="H1632" i="1"/>
  <c r="G1632" i="1"/>
  <c r="C1632" i="1"/>
  <c r="C1631" i="1"/>
  <c r="C1630" i="1"/>
  <c r="H1629" i="1"/>
  <c r="C1629" i="1"/>
  <c r="G1629" i="1" s="1"/>
  <c r="H1628" i="1"/>
  <c r="G1628" i="1"/>
  <c r="C1627" i="1"/>
  <c r="C1626" i="1"/>
  <c r="H1625" i="1"/>
  <c r="C1625" i="1"/>
  <c r="G1625" i="1" s="1"/>
  <c r="H1624" i="1"/>
  <c r="G1624" i="1"/>
  <c r="C1624" i="1"/>
  <c r="C1623" i="1"/>
  <c r="H1620" i="1"/>
  <c r="G1620" i="1"/>
  <c r="C1620" i="1"/>
  <c r="G1619" i="1"/>
  <c r="C1619" i="1"/>
  <c r="H1619" i="1" s="1"/>
  <c r="C1618" i="1"/>
  <c r="H1617" i="1"/>
  <c r="C1617" i="1"/>
  <c r="G1617" i="1" s="1"/>
  <c r="H1616" i="1"/>
  <c r="G1616" i="1"/>
  <c r="C1616" i="1"/>
  <c r="G1615" i="1"/>
  <c r="C1615" i="1"/>
  <c r="H1615" i="1" s="1"/>
  <c r="C1614" i="1"/>
  <c r="H1613" i="1"/>
  <c r="C1613" i="1"/>
  <c r="G1613" i="1" s="1"/>
  <c r="H1612" i="1"/>
  <c r="G1612" i="1"/>
  <c r="C1612" i="1"/>
  <c r="G1611" i="1"/>
  <c r="C1611" i="1"/>
  <c r="H1611" i="1" s="1"/>
  <c r="C1610" i="1"/>
  <c r="H1609" i="1"/>
  <c r="G1609" i="1"/>
  <c r="C1609" i="1"/>
  <c r="H1608" i="1"/>
  <c r="G1608" i="1"/>
  <c r="C1608" i="1"/>
  <c r="C1607" i="1"/>
  <c r="C1606" i="1"/>
  <c r="H1605" i="1"/>
  <c r="G1605" i="1"/>
  <c r="C1605" i="1"/>
  <c r="C1603" i="1"/>
  <c r="H1601" i="1"/>
  <c r="G1601" i="1"/>
  <c r="C1601" i="1"/>
  <c r="H1600" i="1"/>
  <c r="G1600" i="1"/>
  <c r="C1600" i="1"/>
  <c r="G1599" i="1"/>
  <c r="C1599" i="1"/>
  <c r="H1599" i="1" s="1"/>
  <c r="C1598" i="1"/>
  <c r="H1597" i="1"/>
  <c r="G1597" i="1"/>
  <c r="C1597" i="1"/>
  <c r="H1596" i="1"/>
  <c r="G1596" i="1"/>
  <c r="C1596" i="1"/>
  <c r="G1595" i="1"/>
  <c r="C1595" i="1"/>
  <c r="H1595" i="1" s="1"/>
  <c r="C1594" i="1"/>
  <c r="H1593" i="1"/>
  <c r="G1593" i="1"/>
  <c r="C1593" i="1"/>
  <c r="H1592" i="1"/>
  <c r="G1592" i="1"/>
  <c r="C1592" i="1"/>
  <c r="C1591" i="1"/>
  <c r="C1590" i="1"/>
  <c r="H1589" i="1"/>
  <c r="G1589" i="1"/>
  <c r="C1589" i="1"/>
  <c r="H1588" i="1"/>
  <c r="G1588" i="1"/>
  <c r="C1588" i="1"/>
  <c r="C1587" i="1"/>
  <c r="C1586" i="1"/>
  <c r="C1585" i="1"/>
  <c r="G1585" i="1" s="1"/>
  <c r="H1584" i="1"/>
  <c r="G1584" i="1"/>
  <c r="C1584" i="1"/>
  <c r="C1582" i="1"/>
  <c r="D1581" i="1"/>
  <c r="J1581" i="1" s="1"/>
  <c r="C1581" i="1"/>
  <c r="H1581" i="1" s="1"/>
  <c r="H1580" i="1"/>
  <c r="D1580" i="1"/>
  <c r="C1580" i="1"/>
  <c r="G1579" i="1"/>
  <c r="D1579" i="1"/>
  <c r="J1579" i="1" s="1"/>
  <c r="C1579" i="1"/>
  <c r="D1578" i="1"/>
  <c r="C1578" i="1"/>
  <c r="D1577" i="1"/>
  <c r="C1577" i="1"/>
  <c r="D1576" i="1"/>
  <c r="C1576" i="1"/>
  <c r="D1575" i="1"/>
  <c r="C1575" i="1"/>
  <c r="D1574" i="1"/>
  <c r="G1574" i="1" s="1"/>
  <c r="C1574" i="1"/>
  <c r="H1574" i="1" s="1"/>
  <c r="D1573" i="1"/>
  <c r="C1573" i="1"/>
  <c r="H1572" i="1"/>
  <c r="D1572" i="1"/>
  <c r="C1572" i="1"/>
  <c r="G1572" i="1" s="1"/>
  <c r="H1571" i="1"/>
  <c r="D1571" i="1"/>
  <c r="C1571" i="1"/>
  <c r="G1571" i="1" s="1"/>
  <c r="D1570" i="1"/>
  <c r="C1570" i="1"/>
  <c r="H1569" i="1"/>
  <c r="D1569" i="1"/>
  <c r="C1569" i="1"/>
  <c r="D1568" i="1"/>
  <c r="C1568" i="1"/>
  <c r="H1567" i="1"/>
  <c r="D1567" i="1"/>
  <c r="C1567" i="1"/>
  <c r="D1566" i="1"/>
  <c r="C1566" i="1"/>
  <c r="H1565" i="1"/>
  <c r="D1565" i="1"/>
  <c r="C1565" i="1"/>
  <c r="D1564" i="1"/>
  <c r="C1564" i="1"/>
  <c r="D1563" i="1"/>
  <c r="G1563" i="1" s="1"/>
  <c r="D1562" i="1"/>
  <c r="C1562" i="1"/>
  <c r="D1561" i="1"/>
  <c r="C1561" i="1"/>
  <c r="D1560" i="1"/>
  <c r="C1560" i="1"/>
  <c r="J1559" i="1"/>
  <c r="D1559" i="1"/>
  <c r="G1559" i="1" s="1"/>
  <c r="C1559" i="1"/>
  <c r="H1559" i="1" s="1"/>
  <c r="D1558" i="1"/>
  <c r="C1558" i="1"/>
  <c r="D1557" i="1"/>
  <c r="C1557" i="1"/>
  <c r="G1556" i="1"/>
  <c r="D1556" i="1"/>
  <c r="H1556" i="1" s="1"/>
  <c r="C1556" i="1"/>
  <c r="D1555" i="1"/>
  <c r="D1554" i="1"/>
  <c r="C1554" i="1"/>
  <c r="D1553" i="1"/>
  <c r="J1553" i="1" s="1"/>
  <c r="C1553" i="1"/>
  <c r="H1553" i="1" s="1"/>
  <c r="H1552" i="1"/>
  <c r="D1552" i="1"/>
  <c r="C1552" i="1"/>
  <c r="G1551" i="1"/>
  <c r="D1551" i="1"/>
  <c r="J1551" i="1" s="1"/>
  <c r="C1551" i="1"/>
  <c r="D1550" i="1"/>
  <c r="C1550" i="1"/>
  <c r="D1549" i="1"/>
  <c r="J1549" i="1" s="1"/>
  <c r="C1549" i="1"/>
  <c r="H1549" i="1" s="1"/>
  <c r="H1548" i="1"/>
  <c r="D1548" i="1"/>
  <c r="C1548" i="1"/>
  <c r="D1547" i="1"/>
  <c r="C1547" i="1"/>
  <c r="H1546" i="1"/>
  <c r="G1546" i="1"/>
  <c r="D1546" i="1"/>
  <c r="C1546" i="1"/>
  <c r="J1546" i="1" s="1"/>
  <c r="D1545" i="1"/>
  <c r="C1545" i="1"/>
  <c r="H1544" i="1"/>
  <c r="G1544" i="1"/>
  <c r="D1544" i="1"/>
  <c r="C1544" i="1"/>
  <c r="J1544" i="1" s="1"/>
  <c r="J1543" i="1"/>
  <c r="D1543" i="1"/>
  <c r="C1543" i="1"/>
  <c r="D1542" i="1"/>
  <c r="H1542" i="1" s="1"/>
  <c r="C1542" i="1"/>
  <c r="D1541" i="1"/>
  <c r="J1541" i="1" s="1"/>
  <c r="C1541" i="1"/>
  <c r="D1540" i="1"/>
  <c r="D1536" i="1"/>
  <c r="C1536" i="1"/>
  <c r="D1535" i="1"/>
  <c r="C1535" i="1"/>
  <c r="D1534" i="1"/>
  <c r="C1534" i="1"/>
  <c r="D1533" i="1"/>
  <c r="C1533" i="1"/>
  <c r="D1532" i="1"/>
  <c r="C1532" i="1"/>
  <c r="D1531" i="1"/>
  <c r="C1531" i="1"/>
  <c r="D1530" i="1"/>
  <c r="C1530" i="1"/>
  <c r="G1529" i="1"/>
  <c r="D1529" i="1"/>
  <c r="C1529" i="1"/>
  <c r="H1529" i="1" s="1"/>
  <c r="G1528" i="1"/>
  <c r="D1528" i="1"/>
  <c r="C1528" i="1"/>
  <c r="D1527" i="1"/>
  <c r="C1527" i="1"/>
  <c r="D1526" i="1"/>
  <c r="C1526" i="1"/>
  <c r="D1525" i="1"/>
  <c r="D1524" i="1"/>
  <c r="G1524" i="1" s="1"/>
  <c r="C1524" i="1"/>
  <c r="D1523" i="1"/>
  <c r="C1523" i="1"/>
  <c r="D1522" i="1"/>
  <c r="C1522" i="1"/>
  <c r="G1521" i="1"/>
  <c r="D1521" i="1"/>
  <c r="C1521" i="1"/>
  <c r="H1521" i="1" s="1"/>
  <c r="D1520" i="1"/>
  <c r="G1520" i="1" s="1"/>
  <c r="C1520" i="1"/>
  <c r="D1519" i="1"/>
  <c r="C1519" i="1"/>
  <c r="D1518" i="1"/>
  <c r="C1518" i="1"/>
  <c r="G1517" i="1"/>
  <c r="D1517" i="1"/>
  <c r="C1517" i="1"/>
  <c r="H1517" i="1" s="1"/>
  <c r="D1516" i="1"/>
  <c r="G1516" i="1" s="1"/>
  <c r="C1516" i="1"/>
  <c r="D1515" i="1"/>
  <c r="C1515" i="1"/>
  <c r="D1514" i="1"/>
  <c r="C1514" i="1"/>
  <c r="G1513" i="1"/>
  <c r="D1513" i="1"/>
  <c r="C1513" i="1"/>
  <c r="H1513" i="1" s="1"/>
  <c r="D1512" i="1"/>
  <c r="G1512" i="1" s="1"/>
  <c r="C1512" i="1"/>
  <c r="D1511" i="1"/>
  <c r="C1511" i="1"/>
  <c r="G1509" i="1"/>
  <c r="D1509" i="1"/>
  <c r="C1509" i="1"/>
  <c r="H1509" i="1" s="1"/>
  <c r="G1508" i="1"/>
  <c r="D1508" i="1"/>
  <c r="C1508" i="1"/>
  <c r="D1507" i="1"/>
  <c r="C1507" i="1"/>
  <c r="D1506" i="1"/>
  <c r="C1506" i="1"/>
  <c r="G1505" i="1"/>
  <c r="D1505" i="1"/>
  <c r="C1505" i="1"/>
  <c r="H1505" i="1" s="1"/>
  <c r="G1504" i="1"/>
  <c r="D1504" i="1"/>
  <c r="C1504" i="1"/>
  <c r="D1503" i="1"/>
  <c r="C1503" i="1"/>
  <c r="D1502" i="1"/>
  <c r="C1502" i="1"/>
  <c r="G1501" i="1"/>
  <c r="D1501" i="1"/>
  <c r="C1501" i="1"/>
  <c r="H1501" i="1" s="1"/>
  <c r="G1500" i="1"/>
  <c r="D1500" i="1"/>
  <c r="C1500" i="1"/>
  <c r="D1499" i="1"/>
  <c r="C1499" i="1"/>
  <c r="D1498" i="1"/>
  <c r="C1498" i="1"/>
  <c r="G1497" i="1"/>
  <c r="D1497" i="1"/>
  <c r="C1497" i="1"/>
  <c r="H1497" i="1" s="1"/>
  <c r="G1496" i="1"/>
  <c r="D1496" i="1"/>
  <c r="C1496" i="1"/>
  <c r="D1495" i="1"/>
  <c r="C1495" i="1"/>
  <c r="D1494" i="1"/>
  <c r="C1494" i="1"/>
  <c r="G1493" i="1"/>
  <c r="D1493" i="1"/>
  <c r="C1493" i="1"/>
  <c r="H1493" i="1" s="1"/>
  <c r="G1492" i="1"/>
  <c r="D1492" i="1"/>
  <c r="C1492" i="1"/>
  <c r="D1491" i="1"/>
  <c r="C1491" i="1"/>
  <c r="D1490" i="1"/>
  <c r="C1490" i="1"/>
  <c r="G1489" i="1"/>
  <c r="D1489" i="1"/>
  <c r="C1489" i="1"/>
  <c r="H1489" i="1" s="1"/>
  <c r="G1488" i="1"/>
  <c r="D1488" i="1"/>
  <c r="C1488" i="1"/>
  <c r="D1487" i="1"/>
  <c r="C1487" i="1"/>
  <c r="D1486" i="1"/>
  <c r="C1486" i="1"/>
  <c r="G1485" i="1"/>
  <c r="D1485" i="1"/>
  <c r="C1485" i="1"/>
  <c r="H1485" i="1" s="1"/>
  <c r="G1484" i="1"/>
  <c r="D1484" i="1"/>
  <c r="C1484" i="1"/>
  <c r="D1483" i="1"/>
  <c r="C1483" i="1"/>
  <c r="D1482" i="1"/>
  <c r="C1482" i="1"/>
  <c r="G1481" i="1"/>
  <c r="D1481" i="1"/>
  <c r="C1481" i="1"/>
  <c r="H1481" i="1" s="1"/>
  <c r="G1480" i="1"/>
  <c r="D1480" i="1"/>
  <c r="C1480" i="1"/>
  <c r="D1479" i="1"/>
  <c r="C1479" i="1"/>
  <c r="D1478" i="1"/>
  <c r="C1478" i="1"/>
  <c r="G1477" i="1"/>
  <c r="D1477" i="1"/>
  <c r="C1477" i="1"/>
  <c r="H1477" i="1" s="1"/>
  <c r="G1476" i="1"/>
  <c r="D1476" i="1"/>
  <c r="C1476" i="1"/>
  <c r="D1475" i="1"/>
  <c r="C1475" i="1"/>
  <c r="D1474" i="1"/>
  <c r="C1474" i="1"/>
  <c r="G1473" i="1"/>
  <c r="D1473" i="1"/>
  <c r="C1473" i="1"/>
  <c r="H1473" i="1" s="1"/>
  <c r="G1472" i="1"/>
  <c r="D1472" i="1"/>
  <c r="C1472" i="1"/>
  <c r="D1471" i="1"/>
  <c r="C1471" i="1"/>
  <c r="D1470" i="1"/>
  <c r="C1470" i="1"/>
  <c r="G1469" i="1"/>
  <c r="D1469" i="1"/>
  <c r="C1469" i="1"/>
  <c r="H1469" i="1" s="1"/>
  <c r="G1468" i="1"/>
  <c r="D1468" i="1"/>
  <c r="C1468" i="1"/>
  <c r="D1467" i="1"/>
  <c r="C1467" i="1"/>
  <c r="D1466" i="1"/>
  <c r="C1466" i="1"/>
  <c r="G1465" i="1"/>
  <c r="D1465" i="1"/>
  <c r="C1465" i="1"/>
  <c r="H1465" i="1" s="1"/>
  <c r="G1464" i="1"/>
  <c r="D1464" i="1"/>
  <c r="C1464" i="1"/>
  <c r="D1463" i="1"/>
  <c r="C1463" i="1"/>
  <c r="D1462" i="1"/>
  <c r="C1462" i="1"/>
  <c r="G1461" i="1"/>
  <c r="D1461" i="1"/>
  <c r="C1461" i="1"/>
  <c r="H1461" i="1" s="1"/>
  <c r="G1460" i="1"/>
  <c r="D1460" i="1"/>
  <c r="C1460" i="1"/>
  <c r="D1459" i="1"/>
  <c r="C1459" i="1"/>
  <c r="D1458" i="1"/>
  <c r="C1458" i="1"/>
  <c r="G1457" i="1"/>
  <c r="D1457" i="1"/>
  <c r="C1457" i="1"/>
  <c r="H1457" i="1" s="1"/>
  <c r="G1456" i="1"/>
  <c r="D1456" i="1"/>
  <c r="C1456" i="1"/>
  <c r="D1455" i="1"/>
  <c r="C1455" i="1"/>
  <c r="D1454" i="1"/>
  <c r="C1454" i="1"/>
  <c r="G1453" i="1"/>
  <c r="D1453" i="1"/>
  <c r="C1453" i="1"/>
  <c r="H1453" i="1" s="1"/>
  <c r="G1452" i="1"/>
  <c r="D1452" i="1"/>
  <c r="C1452" i="1"/>
  <c r="D1451" i="1"/>
  <c r="C1451" i="1"/>
  <c r="D1450" i="1"/>
  <c r="C1450" i="1"/>
  <c r="G1449" i="1"/>
  <c r="D1449" i="1"/>
  <c r="C1449" i="1"/>
  <c r="H1449" i="1" s="1"/>
  <c r="G1448" i="1"/>
  <c r="D1448" i="1"/>
  <c r="C1448" i="1"/>
  <c r="D1447" i="1"/>
  <c r="C1447" i="1"/>
  <c r="D1446" i="1"/>
  <c r="C1446" i="1"/>
  <c r="G1445" i="1"/>
  <c r="D1445" i="1"/>
  <c r="C1445" i="1"/>
  <c r="H1445" i="1" s="1"/>
  <c r="G1444" i="1"/>
  <c r="D1444" i="1"/>
  <c r="C1444" i="1"/>
  <c r="D1443" i="1"/>
  <c r="C1443" i="1"/>
  <c r="D1442" i="1"/>
  <c r="C1442" i="1"/>
  <c r="G1441" i="1"/>
  <c r="D1441" i="1"/>
  <c r="C1441" i="1"/>
  <c r="H1441" i="1" s="1"/>
  <c r="G1440" i="1"/>
  <c r="D1440" i="1"/>
  <c r="C1440" i="1"/>
  <c r="D1439" i="1"/>
  <c r="C1439" i="1"/>
  <c r="D1438" i="1"/>
  <c r="C1438" i="1"/>
  <c r="G1437" i="1"/>
  <c r="D1437" i="1"/>
  <c r="C1437" i="1"/>
  <c r="H1437" i="1" s="1"/>
  <c r="G1436" i="1"/>
  <c r="D1436" i="1"/>
  <c r="C1436" i="1"/>
  <c r="D1435" i="1"/>
  <c r="C1435" i="1"/>
  <c r="D1434" i="1"/>
  <c r="C1434" i="1"/>
  <c r="G1433" i="1"/>
  <c r="D1433" i="1"/>
  <c r="C1433" i="1"/>
  <c r="H1433" i="1" s="1"/>
  <c r="G1432" i="1"/>
  <c r="D1432" i="1"/>
  <c r="C1432" i="1"/>
  <c r="D1430" i="1"/>
  <c r="C1430" i="1"/>
  <c r="G1429" i="1"/>
  <c r="D1429" i="1"/>
  <c r="C1429" i="1"/>
  <c r="H1429" i="1" s="1"/>
  <c r="G1428" i="1"/>
  <c r="D1428" i="1"/>
  <c r="C1428" i="1"/>
  <c r="D1427" i="1"/>
  <c r="C1427" i="1"/>
  <c r="G1426" i="1"/>
  <c r="D1426" i="1"/>
  <c r="H1426" i="1" s="1"/>
  <c r="C1426" i="1"/>
  <c r="D1425" i="1"/>
  <c r="C1425" i="1"/>
  <c r="G1424" i="1"/>
  <c r="D1424" i="1"/>
  <c r="H1424" i="1" s="1"/>
  <c r="C1424" i="1"/>
  <c r="D1423" i="1"/>
  <c r="C1423" i="1"/>
  <c r="G1422" i="1"/>
  <c r="D1422" i="1"/>
  <c r="H1422" i="1" s="1"/>
  <c r="C1422" i="1"/>
  <c r="D1421" i="1"/>
  <c r="C1421" i="1"/>
  <c r="G1420" i="1"/>
  <c r="D1420" i="1"/>
  <c r="H1420" i="1" s="1"/>
  <c r="C1420" i="1"/>
  <c r="D1419" i="1"/>
  <c r="C1419" i="1"/>
  <c r="G1418" i="1"/>
  <c r="D1418" i="1"/>
  <c r="H1418" i="1" s="1"/>
  <c r="C1418" i="1"/>
  <c r="D1417" i="1"/>
  <c r="C1417" i="1"/>
  <c r="G1416" i="1"/>
  <c r="D1416" i="1"/>
  <c r="H1416" i="1" s="1"/>
  <c r="C1416" i="1"/>
  <c r="D1415" i="1"/>
  <c r="C1415" i="1"/>
  <c r="G1414" i="1"/>
  <c r="D1414" i="1"/>
  <c r="H1414" i="1" s="1"/>
  <c r="C1414" i="1"/>
  <c r="D1413" i="1"/>
  <c r="C1413" i="1"/>
  <c r="G1412" i="1"/>
  <c r="D1412" i="1"/>
  <c r="H1412" i="1" s="1"/>
  <c r="C1412" i="1"/>
  <c r="D1411" i="1"/>
  <c r="C1411" i="1"/>
  <c r="G1410" i="1"/>
  <c r="D1410" i="1"/>
  <c r="H1410" i="1" s="1"/>
  <c r="C1410" i="1"/>
  <c r="D1409" i="1"/>
  <c r="C1409" i="1"/>
  <c r="G1408" i="1"/>
  <c r="D1408" i="1"/>
  <c r="H1408" i="1" s="1"/>
  <c r="C1408" i="1"/>
  <c r="D1407" i="1"/>
  <c r="C1407" i="1"/>
  <c r="G1406" i="1"/>
  <c r="D1406" i="1"/>
  <c r="H1406" i="1" s="1"/>
  <c r="C1406" i="1"/>
  <c r="D1405" i="1"/>
  <c r="C1405" i="1"/>
  <c r="G1404" i="1"/>
  <c r="D1404" i="1"/>
  <c r="H1404" i="1" s="1"/>
  <c r="C1404" i="1"/>
  <c r="D1403" i="1"/>
  <c r="C1403" i="1"/>
  <c r="G1402" i="1"/>
  <c r="D1402" i="1"/>
  <c r="H1402" i="1" s="1"/>
  <c r="C1402" i="1"/>
  <c r="D1401" i="1"/>
  <c r="C1401" i="1"/>
  <c r="G1400" i="1"/>
  <c r="D1400" i="1"/>
  <c r="H1400" i="1" s="1"/>
  <c r="C1400" i="1"/>
  <c r="D1399" i="1"/>
  <c r="C1399" i="1"/>
  <c r="G1398" i="1"/>
  <c r="D1398" i="1"/>
  <c r="H1398" i="1" s="1"/>
  <c r="C1398" i="1"/>
  <c r="D1397" i="1"/>
  <c r="C1397" i="1"/>
  <c r="G1396" i="1"/>
  <c r="D1396" i="1"/>
  <c r="H1396" i="1" s="1"/>
  <c r="C1396" i="1"/>
  <c r="D1395" i="1"/>
  <c r="C1395" i="1"/>
  <c r="G1394" i="1"/>
  <c r="D1394" i="1"/>
  <c r="H1394" i="1" s="1"/>
  <c r="C1394" i="1"/>
  <c r="D1393" i="1"/>
  <c r="C1393" i="1"/>
  <c r="G1392" i="1"/>
  <c r="D1392" i="1"/>
  <c r="H1392" i="1" s="1"/>
  <c r="C1392" i="1"/>
  <c r="D1391" i="1"/>
  <c r="C1391" i="1"/>
  <c r="G1390" i="1"/>
  <c r="D1390" i="1"/>
  <c r="H1390" i="1" s="1"/>
  <c r="C1390" i="1"/>
  <c r="D1389" i="1"/>
  <c r="C1389" i="1"/>
  <c r="D1388" i="1"/>
  <c r="H1388" i="1" s="1"/>
  <c r="C1388" i="1"/>
  <c r="D1387" i="1"/>
  <c r="C1387" i="1"/>
  <c r="D1386" i="1"/>
  <c r="C1386" i="1"/>
  <c r="D1385" i="1"/>
  <c r="C1385" i="1"/>
  <c r="D1384" i="1"/>
  <c r="C1384" i="1"/>
  <c r="G1384" i="1" s="1"/>
  <c r="D1383" i="1"/>
  <c r="C1383" i="1"/>
  <c r="G1382" i="1"/>
  <c r="D1382" i="1"/>
  <c r="H1382" i="1" s="1"/>
  <c r="C1382" i="1"/>
  <c r="D1381" i="1"/>
  <c r="C1381" i="1"/>
  <c r="G1380" i="1"/>
  <c r="D1380" i="1"/>
  <c r="H1380" i="1" s="1"/>
  <c r="C1380" i="1"/>
  <c r="D1379" i="1"/>
  <c r="C1379" i="1"/>
  <c r="G1378" i="1"/>
  <c r="D1378" i="1"/>
  <c r="H1378" i="1" s="1"/>
  <c r="C1378" i="1"/>
  <c r="D1377" i="1"/>
  <c r="C1377" i="1"/>
  <c r="G1376" i="1"/>
  <c r="D1376" i="1"/>
  <c r="H1376" i="1" s="1"/>
  <c r="C1376" i="1"/>
  <c r="D1375" i="1"/>
  <c r="C1375" i="1"/>
  <c r="G1374" i="1"/>
  <c r="D1374" i="1"/>
  <c r="H1374" i="1" s="1"/>
  <c r="C1374" i="1"/>
  <c r="D1373" i="1"/>
  <c r="C1373" i="1"/>
  <c r="G1372" i="1"/>
  <c r="D1372" i="1"/>
  <c r="H1372" i="1" s="1"/>
  <c r="C1372" i="1"/>
  <c r="D1371" i="1"/>
  <c r="C1371" i="1"/>
  <c r="G1370" i="1"/>
  <c r="D1370" i="1"/>
  <c r="H1370" i="1" s="1"/>
  <c r="C1370" i="1"/>
  <c r="D1369" i="1"/>
  <c r="C1369" i="1"/>
  <c r="G1368" i="1"/>
  <c r="D1368" i="1"/>
  <c r="H1368" i="1" s="1"/>
  <c r="C1368" i="1"/>
  <c r="D1367" i="1"/>
  <c r="C1367" i="1"/>
  <c r="G1366" i="1"/>
  <c r="D1366" i="1"/>
  <c r="H1366" i="1" s="1"/>
  <c r="C1366" i="1"/>
  <c r="D1365" i="1"/>
  <c r="C1365" i="1"/>
  <c r="G1364" i="1"/>
  <c r="D1364" i="1"/>
  <c r="H1364" i="1" s="1"/>
  <c r="C1364" i="1"/>
  <c r="D1363" i="1"/>
  <c r="C1363" i="1"/>
  <c r="G1362" i="1"/>
  <c r="D1362" i="1"/>
  <c r="H1362" i="1" s="1"/>
  <c r="C1362" i="1"/>
  <c r="D1361" i="1"/>
  <c r="C1361" i="1"/>
  <c r="G1360" i="1"/>
  <c r="D1360" i="1"/>
  <c r="H1360" i="1" s="1"/>
  <c r="C1360" i="1"/>
  <c r="D1359" i="1"/>
  <c r="C1359" i="1"/>
  <c r="G1358" i="1"/>
  <c r="D1358" i="1"/>
  <c r="H1358" i="1" s="1"/>
  <c r="C1358" i="1"/>
  <c r="D1357" i="1"/>
  <c r="C1357" i="1"/>
  <c r="G1356" i="1"/>
  <c r="D1356" i="1"/>
  <c r="H1356" i="1" s="1"/>
  <c r="C1356" i="1"/>
  <c r="D1355" i="1"/>
  <c r="C1355" i="1"/>
  <c r="G1354" i="1"/>
  <c r="D1354" i="1"/>
  <c r="H1354" i="1" s="1"/>
  <c r="C1354" i="1"/>
  <c r="D1353" i="1"/>
  <c r="C1353" i="1"/>
  <c r="G1352" i="1"/>
  <c r="D1352" i="1"/>
  <c r="H1352" i="1" s="1"/>
  <c r="C1352" i="1"/>
  <c r="D1351" i="1"/>
  <c r="C1351" i="1"/>
  <c r="G1350" i="1"/>
  <c r="D1350" i="1"/>
  <c r="H1350" i="1" s="1"/>
  <c r="C1350" i="1"/>
  <c r="D1349" i="1"/>
  <c r="C1349" i="1"/>
  <c r="G1348" i="1"/>
  <c r="D1348" i="1"/>
  <c r="H1348" i="1" s="1"/>
  <c r="C1348" i="1"/>
  <c r="D1347" i="1"/>
  <c r="C1347" i="1"/>
  <c r="G1346" i="1"/>
  <c r="D1346" i="1"/>
  <c r="H1346" i="1" s="1"/>
  <c r="C1346" i="1"/>
  <c r="D1345" i="1"/>
  <c r="C1345" i="1"/>
  <c r="G1344" i="1"/>
  <c r="D1344" i="1"/>
  <c r="H1344" i="1" s="1"/>
  <c r="C1344" i="1"/>
  <c r="D1343" i="1"/>
  <c r="C1343" i="1"/>
  <c r="G1342" i="1"/>
  <c r="D1342" i="1"/>
  <c r="H1342" i="1" s="1"/>
  <c r="C1342" i="1"/>
  <c r="D1341" i="1"/>
  <c r="C1341" i="1"/>
  <c r="G1340" i="1"/>
  <c r="D1340" i="1"/>
  <c r="H1340" i="1" s="1"/>
  <c r="C1340" i="1"/>
  <c r="D1339" i="1"/>
  <c r="C1339" i="1"/>
  <c r="G1338" i="1"/>
  <c r="D1338" i="1"/>
  <c r="H1338" i="1" s="1"/>
  <c r="C1338" i="1"/>
  <c r="D1337" i="1"/>
  <c r="C1337" i="1"/>
  <c r="G1336" i="1"/>
  <c r="D1336" i="1"/>
  <c r="H1336" i="1" s="1"/>
  <c r="C1336" i="1"/>
  <c r="D1335" i="1"/>
  <c r="C1335" i="1"/>
  <c r="G1334" i="1"/>
  <c r="D1334" i="1"/>
  <c r="H1334" i="1" s="1"/>
  <c r="C1334" i="1"/>
  <c r="D1333" i="1"/>
  <c r="C1333" i="1"/>
  <c r="G1332" i="1"/>
  <c r="D1332" i="1"/>
  <c r="H1332" i="1" s="1"/>
  <c r="C1332" i="1"/>
  <c r="D1331" i="1"/>
  <c r="C1331" i="1"/>
  <c r="G1330" i="1"/>
  <c r="D1330" i="1"/>
  <c r="H1330" i="1" s="1"/>
  <c r="C1330" i="1"/>
  <c r="D1329" i="1"/>
  <c r="C1329" i="1"/>
  <c r="G1328" i="1"/>
  <c r="D1328" i="1"/>
  <c r="H1328" i="1" s="1"/>
  <c r="C1328" i="1"/>
  <c r="D1327" i="1"/>
  <c r="C1327" i="1"/>
  <c r="G1326" i="1"/>
  <c r="D1326" i="1"/>
  <c r="H1326" i="1" s="1"/>
  <c r="C1326" i="1"/>
  <c r="D1325" i="1"/>
  <c r="C1325" i="1"/>
  <c r="G1324" i="1"/>
  <c r="D1324" i="1"/>
  <c r="H1324" i="1" s="1"/>
  <c r="C1324" i="1"/>
  <c r="D1323" i="1"/>
  <c r="C1323" i="1"/>
  <c r="G1322" i="1"/>
  <c r="D1322" i="1"/>
  <c r="H1322" i="1" s="1"/>
  <c r="C1322" i="1"/>
  <c r="D1321" i="1"/>
  <c r="C1321" i="1"/>
  <c r="H1320" i="1"/>
  <c r="D1320" i="1"/>
  <c r="G1320" i="1" s="1"/>
  <c r="C1320" i="1"/>
  <c r="D1319" i="1"/>
  <c r="G1319" i="1" s="1"/>
  <c r="C1319" i="1"/>
  <c r="D1318" i="1"/>
  <c r="G1318" i="1" s="1"/>
  <c r="C1318" i="1"/>
  <c r="D1317" i="1"/>
  <c r="G1317" i="1" s="1"/>
  <c r="C1317" i="1"/>
  <c r="H1316"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H1308" i="1"/>
  <c r="D1308" i="1"/>
  <c r="G1308" i="1" s="1"/>
  <c r="C1308" i="1"/>
  <c r="D1307" i="1"/>
  <c r="G1307" i="1" s="1"/>
  <c r="C1307" i="1"/>
  <c r="D1306" i="1"/>
  <c r="G1306" i="1" s="1"/>
  <c r="C1306" i="1"/>
  <c r="D1305" i="1"/>
  <c r="G1305" i="1" s="1"/>
  <c r="C1305" i="1"/>
  <c r="H1304" i="1"/>
  <c r="D1304" i="1"/>
  <c r="G1304" i="1" s="1"/>
  <c r="C1304" i="1"/>
  <c r="D1303" i="1"/>
  <c r="G1303" i="1" s="1"/>
  <c r="C1303" i="1"/>
  <c r="D1302" i="1"/>
  <c r="G1302" i="1" s="1"/>
  <c r="C1302" i="1"/>
  <c r="D1301" i="1"/>
  <c r="G1301" i="1" s="1"/>
  <c r="C1301" i="1"/>
  <c r="H1300" i="1"/>
  <c r="D1300" i="1"/>
  <c r="G1300" i="1" s="1"/>
  <c r="C1300" i="1"/>
  <c r="D1299" i="1"/>
  <c r="G1299" i="1" s="1"/>
  <c r="C1299" i="1"/>
  <c r="D1298" i="1"/>
  <c r="G1298" i="1" s="1"/>
  <c r="C1298" i="1"/>
  <c r="D1297" i="1"/>
  <c r="G1297" i="1" s="1"/>
  <c r="C1297" i="1"/>
  <c r="H1296" i="1"/>
  <c r="D1296" i="1"/>
  <c r="G1296" i="1" s="1"/>
  <c r="C1296" i="1"/>
  <c r="D1295" i="1"/>
  <c r="G1295" i="1" s="1"/>
  <c r="C1295" i="1"/>
  <c r="D1294" i="1"/>
  <c r="G1294" i="1" s="1"/>
  <c r="C1294" i="1"/>
  <c r="D1293" i="1"/>
  <c r="G1293" i="1" s="1"/>
  <c r="C1293" i="1"/>
  <c r="H1292" i="1"/>
  <c r="D1292" i="1"/>
  <c r="G1292" i="1" s="1"/>
  <c r="C1292" i="1"/>
  <c r="D1291" i="1"/>
  <c r="G1291" i="1" s="1"/>
  <c r="C1291" i="1"/>
  <c r="D1290" i="1"/>
  <c r="G1290" i="1" s="1"/>
  <c r="C1290" i="1"/>
  <c r="D1289" i="1"/>
  <c r="G1289" i="1" s="1"/>
  <c r="C1289" i="1"/>
  <c r="H1288" i="1"/>
  <c r="D1288" i="1"/>
  <c r="G1288" i="1" s="1"/>
  <c r="C1288" i="1"/>
  <c r="D1287" i="1"/>
  <c r="G1287" i="1" s="1"/>
  <c r="C1287" i="1"/>
  <c r="D1286" i="1"/>
  <c r="G1286" i="1" s="1"/>
  <c r="C1286" i="1"/>
  <c r="D1285" i="1"/>
  <c r="G1285" i="1" s="1"/>
  <c r="C1285" i="1"/>
  <c r="H1284" i="1"/>
  <c r="D1284" i="1"/>
  <c r="G1284" i="1" s="1"/>
  <c r="C1284" i="1"/>
  <c r="D1283" i="1"/>
  <c r="G1283" i="1" s="1"/>
  <c r="C1283" i="1"/>
  <c r="D1282" i="1"/>
  <c r="G1282" i="1" s="1"/>
  <c r="C1282" i="1"/>
  <c r="D1281" i="1"/>
  <c r="H1280" i="1"/>
  <c r="G1280" i="1"/>
  <c r="D1280" i="1"/>
  <c r="C1280" i="1"/>
  <c r="H1279" i="1"/>
  <c r="G1279" i="1"/>
  <c r="D1279" i="1"/>
  <c r="C1279" i="1"/>
  <c r="D1278" i="1"/>
  <c r="D1277" i="1"/>
  <c r="G1277" i="1" s="1"/>
  <c r="C1277" i="1"/>
  <c r="H1276" i="1"/>
  <c r="D1276" i="1"/>
  <c r="G1276" i="1" s="1"/>
  <c r="C1276" i="1"/>
  <c r="D1275" i="1"/>
  <c r="G1275" i="1" s="1"/>
  <c r="C1275" i="1"/>
  <c r="D1274" i="1"/>
  <c r="G1274" i="1" s="1"/>
  <c r="C1274" i="1"/>
  <c r="D1273" i="1"/>
  <c r="G1273" i="1" s="1"/>
  <c r="C1273" i="1"/>
  <c r="H1272" i="1"/>
  <c r="D1272" i="1"/>
  <c r="G1272" i="1" s="1"/>
  <c r="C1272" i="1"/>
  <c r="D1271" i="1"/>
  <c r="G1271" i="1" s="1"/>
  <c r="C1271" i="1"/>
  <c r="D1270" i="1"/>
  <c r="G1270" i="1" s="1"/>
  <c r="C1270" i="1"/>
  <c r="D1269" i="1"/>
  <c r="G1269" i="1" s="1"/>
  <c r="C1269" i="1"/>
  <c r="H1268" i="1"/>
  <c r="D1268" i="1"/>
  <c r="G1268" i="1" s="1"/>
  <c r="C1268" i="1"/>
  <c r="D1267" i="1"/>
  <c r="G1267" i="1" s="1"/>
  <c r="C1267" i="1"/>
  <c r="D1266" i="1"/>
  <c r="G1266" i="1" s="1"/>
  <c r="C1266" i="1"/>
  <c r="D1265" i="1"/>
  <c r="G1265" i="1" s="1"/>
  <c r="C1265" i="1"/>
  <c r="D1264" i="1"/>
  <c r="G1263" i="1"/>
  <c r="D1263" i="1"/>
  <c r="H1263" i="1" s="1"/>
  <c r="C1263" i="1"/>
  <c r="G1262" i="1"/>
  <c r="D1262" i="1"/>
  <c r="H1262" i="1" s="1"/>
  <c r="C1262" i="1"/>
  <c r="G1261" i="1"/>
  <c r="D1261" i="1"/>
  <c r="H1261" i="1" s="1"/>
  <c r="C1261" i="1"/>
  <c r="G1260" i="1"/>
  <c r="D1260" i="1"/>
  <c r="H1260" i="1" s="1"/>
  <c r="C1260" i="1"/>
  <c r="D1259" i="1"/>
  <c r="H1258" i="1"/>
  <c r="D1258" i="1"/>
  <c r="G1258" i="1" s="1"/>
  <c r="C1258" i="1"/>
  <c r="D1257" i="1"/>
  <c r="G1257" i="1" s="1"/>
  <c r="C1257" i="1"/>
  <c r="D1256" i="1"/>
  <c r="G1256" i="1" s="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D1206" i="1"/>
  <c r="G1206" i="1" s="1"/>
  <c r="C1206" i="1"/>
  <c r="H1205" i="1"/>
  <c r="D1205" i="1"/>
  <c r="G1205" i="1" s="1"/>
  <c r="C1205" i="1"/>
  <c r="D1204" i="1"/>
  <c r="G1204" i="1" s="1"/>
  <c r="C1204" i="1"/>
  <c r="D1203" i="1"/>
  <c r="G1203" i="1" s="1"/>
  <c r="C1203" i="1"/>
  <c r="H1202" i="1"/>
  <c r="D1202" i="1"/>
  <c r="G1202" i="1" s="1"/>
  <c r="C1202" i="1"/>
  <c r="H1201" i="1"/>
  <c r="D1201" i="1"/>
  <c r="G1201" i="1" s="1"/>
  <c r="C1201" i="1"/>
  <c r="D1200" i="1"/>
  <c r="G1200" i="1" s="1"/>
  <c r="C1200" i="1"/>
  <c r="D1199" i="1"/>
  <c r="G1199" i="1" s="1"/>
  <c r="C1199" i="1"/>
  <c r="H1198" i="1"/>
  <c r="D1198" i="1"/>
  <c r="G1198" i="1" s="1"/>
  <c r="C1198" i="1"/>
  <c r="H1197" i="1"/>
  <c r="D1197" i="1"/>
  <c r="G1197" i="1" s="1"/>
  <c r="C1197" i="1"/>
  <c r="D1196" i="1"/>
  <c r="G1196" i="1" s="1"/>
  <c r="C1196" i="1"/>
  <c r="D1195" i="1"/>
  <c r="G1195" i="1" s="1"/>
  <c r="C1195" i="1"/>
  <c r="H1194" i="1"/>
  <c r="D1194" i="1"/>
  <c r="G1194" i="1" s="1"/>
  <c r="C1194" i="1"/>
  <c r="H1193" i="1"/>
  <c r="D1193" i="1"/>
  <c r="G1193" i="1" s="1"/>
  <c r="C1193" i="1"/>
  <c r="D1192" i="1"/>
  <c r="G1192" i="1" s="1"/>
  <c r="C1192" i="1"/>
  <c r="D1191" i="1"/>
  <c r="G1191" i="1" s="1"/>
  <c r="C1191" i="1"/>
  <c r="H1190" i="1"/>
  <c r="D1190" i="1"/>
  <c r="G1190" i="1" s="1"/>
  <c r="C1190" i="1"/>
  <c r="H1189" i="1"/>
  <c r="D1189" i="1"/>
  <c r="G1189" i="1" s="1"/>
  <c r="C1189" i="1"/>
  <c r="D1188" i="1"/>
  <c r="G1188" i="1" s="1"/>
  <c r="C1188" i="1"/>
  <c r="D1187" i="1"/>
  <c r="G1187" i="1" s="1"/>
  <c r="C1187" i="1"/>
  <c r="H1186" i="1"/>
  <c r="D1186" i="1"/>
  <c r="G1186" i="1" s="1"/>
  <c r="C1186" i="1"/>
  <c r="H1185" i="1"/>
  <c r="D1185" i="1"/>
  <c r="G1185" i="1" s="1"/>
  <c r="C1185" i="1"/>
  <c r="D1184" i="1"/>
  <c r="G1184" i="1" s="1"/>
  <c r="C1184" i="1"/>
  <c r="D1183" i="1"/>
  <c r="G1183" i="1" s="1"/>
  <c r="C1183" i="1"/>
  <c r="D1182" i="1"/>
  <c r="G1182" i="1" s="1"/>
  <c r="C1182" i="1"/>
  <c r="D1179" i="1"/>
  <c r="G1179" i="1" s="1"/>
  <c r="C1179" i="1"/>
  <c r="D1178" i="1"/>
  <c r="G1178" i="1" s="1"/>
  <c r="C1178" i="1"/>
  <c r="H1177" i="1"/>
  <c r="D1177" i="1"/>
  <c r="G1177" i="1" s="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D1151" i="1"/>
  <c r="G1151" i="1" s="1"/>
  <c r="C1151" i="1"/>
  <c r="D1150" i="1"/>
  <c r="G1150" i="1" s="1"/>
  <c r="C1150" i="1"/>
  <c r="D1149" i="1"/>
  <c r="G1149" i="1" s="1"/>
  <c r="C1149" i="1"/>
  <c r="H1148" i="1"/>
  <c r="D1148" i="1"/>
  <c r="G1148" i="1" s="1"/>
  <c r="C1148" i="1"/>
  <c r="H1147" i="1"/>
  <c r="D1147" i="1"/>
  <c r="G1147" i="1" s="1"/>
  <c r="C1147" i="1"/>
  <c r="D1146" i="1"/>
  <c r="G1146" i="1" s="1"/>
  <c r="C1146" i="1"/>
  <c r="D1145" i="1"/>
  <c r="G1145" i="1" s="1"/>
  <c r="C1145" i="1"/>
  <c r="H1144" i="1"/>
  <c r="D1144" i="1"/>
  <c r="G1144" i="1" s="1"/>
  <c r="C1144" i="1"/>
  <c r="H1143" i="1"/>
  <c r="D1143" i="1"/>
  <c r="G1143" i="1" s="1"/>
  <c r="C1143" i="1"/>
  <c r="D1142" i="1"/>
  <c r="G1142" i="1" s="1"/>
  <c r="C1142" i="1"/>
  <c r="D1141" i="1"/>
  <c r="G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D1112" i="1"/>
  <c r="D1111" i="1"/>
  <c r="G1111" i="1" s="1"/>
  <c r="C1111" i="1"/>
  <c r="D1110" i="1"/>
  <c r="G1110" i="1" s="1"/>
  <c r="C1110" i="1"/>
  <c r="H1109" i="1"/>
  <c r="D1109" i="1"/>
  <c r="G1109" i="1" s="1"/>
  <c r="C1109" i="1"/>
  <c r="D1108" i="1"/>
  <c r="G1108" i="1" s="1"/>
  <c r="C1108" i="1"/>
  <c r="D1107" i="1"/>
  <c r="G1107" i="1" s="1"/>
  <c r="C1107" i="1"/>
  <c r="D1106" i="1"/>
  <c r="G1106" i="1" s="1"/>
  <c r="C1106" i="1"/>
  <c r="H1105" i="1"/>
  <c r="D1105" i="1"/>
  <c r="G1105" i="1" s="1"/>
  <c r="C1105" i="1"/>
  <c r="D1104" i="1"/>
  <c r="G1104" i="1" s="1"/>
  <c r="C1104" i="1"/>
  <c r="D1103" i="1"/>
  <c r="G1103" i="1" s="1"/>
  <c r="C1103" i="1"/>
  <c r="D1102" i="1"/>
  <c r="G1102" i="1" s="1"/>
  <c r="C1102" i="1"/>
  <c r="H1101" i="1"/>
  <c r="D1101" i="1"/>
  <c r="G1101" i="1" s="1"/>
  <c r="C1101" i="1"/>
  <c r="D1100" i="1"/>
  <c r="G1100" i="1" s="1"/>
  <c r="C1100" i="1"/>
  <c r="D1099" i="1"/>
  <c r="G1099" i="1" s="1"/>
  <c r="C1099" i="1"/>
  <c r="D1098" i="1"/>
  <c r="G1098" i="1" s="1"/>
  <c r="C1098" i="1"/>
  <c r="H1097" i="1"/>
  <c r="D1097" i="1"/>
  <c r="G1097" i="1" s="1"/>
  <c r="C1097" i="1"/>
  <c r="D1096" i="1"/>
  <c r="G1096" i="1" s="1"/>
  <c r="C1096" i="1"/>
  <c r="D1095" i="1"/>
  <c r="G1095" i="1" s="1"/>
  <c r="C1095" i="1"/>
  <c r="D1094" i="1"/>
  <c r="G1094" i="1" s="1"/>
  <c r="C1094"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D1080" i="1"/>
  <c r="H1080" i="1" s="1"/>
  <c r="C1080" i="1"/>
  <c r="G1079" i="1"/>
  <c r="D1079" i="1"/>
  <c r="H1079" i="1" s="1"/>
  <c r="C1079" i="1"/>
  <c r="G1078" i="1"/>
  <c r="D1078" i="1"/>
  <c r="H1078" i="1" s="1"/>
  <c r="C1078" i="1"/>
  <c r="D1077" i="1"/>
  <c r="H1077" i="1" s="1"/>
  <c r="C1077" i="1"/>
  <c r="C1076" i="1"/>
  <c r="H1073" i="1"/>
  <c r="G1073" i="1"/>
  <c r="D1073" i="1"/>
  <c r="C1073" i="1"/>
  <c r="H1072" i="1"/>
  <c r="G1072" i="1"/>
  <c r="D1072" i="1"/>
  <c r="C1072" i="1"/>
  <c r="H1071" i="1"/>
  <c r="G1071" i="1"/>
  <c r="D1071" i="1"/>
  <c r="C1071" i="1"/>
  <c r="H1070" i="1"/>
  <c r="G1070" i="1"/>
  <c r="D1070" i="1"/>
  <c r="C1070" i="1"/>
  <c r="H1069" i="1"/>
  <c r="G1069" i="1"/>
  <c r="D1069" i="1"/>
  <c r="C1069" i="1"/>
  <c r="D1068" i="1"/>
  <c r="D1067" i="1"/>
  <c r="G1067" i="1" s="1"/>
  <c r="C1067" i="1"/>
  <c r="D1066" i="1"/>
  <c r="G1066" i="1" s="1"/>
  <c r="C1066" i="1"/>
  <c r="D1065" i="1"/>
  <c r="G1065" i="1" s="1"/>
  <c r="C1065" i="1"/>
  <c r="H1064" i="1"/>
  <c r="D1064" i="1"/>
  <c r="G1064" i="1" s="1"/>
  <c r="C1064" i="1"/>
  <c r="D1063" i="1"/>
  <c r="G1063" i="1" s="1"/>
  <c r="C1063" i="1"/>
  <c r="D1062" i="1"/>
  <c r="G1062" i="1" s="1"/>
  <c r="C1062" i="1"/>
  <c r="D1061" i="1"/>
  <c r="G1060" i="1"/>
  <c r="D1060" i="1"/>
  <c r="H1060" i="1" s="1"/>
  <c r="C1060" i="1"/>
  <c r="D1059" i="1"/>
  <c r="H1059" i="1" s="1"/>
  <c r="C1059" i="1"/>
  <c r="G1058" i="1"/>
  <c r="D1058" i="1"/>
  <c r="H1058" i="1" s="1"/>
  <c r="C1058" i="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D1033" i="1"/>
  <c r="H1033" i="1" s="1"/>
  <c r="C1033" i="1"/>
  <c r="G1032" i="1"/>
  <c r="D1032" i="1"/>
  <c r="H1032" i="1" s="1"/>
  <c r="C1032" i="1"/>
  <c r="D1031" i="1"/>
  <c r="H1031" i="1" s="1"/>
  <c r="C1031" i="1"/>
  <c r="G1030" i="1"/>
  <c r="D1030" i="1"/>
  <c r="H1030" i="1" s="1"/>
  <c r="C1030" i="1"/>
  <c r="G1029" i="1"/>
  <c r="D1029" i="1"/>
  <c r="H1029" i="1" s="1"/>
  <c r="C1029" i="1"/>
  <c r="G1028" i="1"/>
  <c r="D1028" i="1"/>
  <c r="H1028" i="1" s="1"/>
  <c r="C1028" i="1"/>
  <c r="D1027" i="1"/>
  <c r="H1027" i="1" s="1"/>
  <c r="C1027" i="1"/>
  <c r="G1026" i="1"/>
  <c r="D1026" i="1"/>
  <c r="H1026" i="1" s="1"/>
  <c r="C1026" i="1"/>
  <c r="G1025" i="1"/>
  <c r="D1025" i="1"/>
  <c r="H1025" i="1" s="1"/>
  <c r="C1025" i="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C1017" i="1"/>
  <c r="G1016" i="1"/>
  <c r="D1016" i="1"/>
  <c r="H1016" i="1" s="1"/>
  <c r="C1016" i="1"/>
  <c r="G1015" i="1"/>
  <c r="D1015" i="1"/>
  <c r="H1015" i="1" s="1"/>
  <c r="C1015" i="1"/>
  <c r="G1014" i="1"/>
  <c r="D1014" i="1"/>
  <c r="H1014" i="1" s="1"/>
  <c r="C1014" i="1"/>
  <c r="G1013"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D646" i="1"/>
  <c r="G646" i="1" s="1"/>
  <c r="C646" i="1"/>
  <c r="H645" i="1"/>
  <c r="D645" i="1"/>
  <c r="G645" i="1" s="1"/>
  <c r="C645" i="1"/>
  <c r="H636" i="1"/>
  <c r="G636" i="1"/>
  <c r="D636" i="1"/>
  <c r="C636" i="1"/>
  <c r="H635" i="1"/>
  <c r="D635" i="1"/>
  <c r="G635" i="1" s="1"/>
  <c r="C635" i="1"/>
  <c r="G632" i="1"/>
  <c r="D632" i="1"/>
  <c r="H632" i="1" s="1"/>
  <c r="C632" i="1"/>
  <c r="D631" i="1"/>
  <c r="H631" i="1" s="1"/>
  <c r="C631" i="1"/>
  <c r="D630" i="1"/>
  <c r="H630" i="1" s="1"/>
  <c r="C630" i="1"/>
  <c r="G629" i="1"/>
  <c r="D629" i="1"/>
  <c r="H629" i="1" s="1"/>
  <c r="C629" i="1"/>
  <c r="G628" i="1"/>
  <c r="D628" i="1"/>
  <c r="H628" i="1" s="1"/>
  <c r="C628" i="1"/>
  <c r="D627" i="1"/>
  <c r="H627" i="1" s="1"/>
  <c r="C627" i="1"/>
  <c r="D626" i="1"/>
  <c r="H626" i="1" s="1"/>
  <c r="C626" i="1"/>
  <c r="G625" i="1"/>
  <c r="D625" i="1"/>
  <c r="H625" i="1" s="1"/>
  <c r="C625" i="1"/>
  <c r="G624" i="1"/>
  <c r="D624" i="1"/>
  <c r="H624" i="1" s="1"/>
  <c r="C624" i="1"/>
  <c r="H622" i="1"/>
  <c r="D622" i="1"/>
  <c r="G622" i="1" s="1"/>
  <c r="C622" i="1"/>
  <c r="H621" i="1"/>
  <c r="D621" i="1"/>
  <c r="G621" i="1" s="1"/>
  <c r="C621" i="1"/>
  <c r="D620" i="1"/>
  <c r="G620" i="1" s="1"/>
  <c r="C620" i="1"/>
  <c r="D619" i="1"/>
  <c r="G619" i="1" s="1"/>
  <c r="C619" i="1"/>
  <c r="H618" i="1"/>
  <c r="D618" i="1"/>
  <c r="G618" i="1" s="1"/>
  <c r="C618" i="1"/>
  <c r="H617" i="1"/>
  <c r="D617" i="1"/>
  <c r="G617" i="1" s="1"/>
  <c r="C617" i="1"/>
  <c r="D616" i="1"/>
  <c r="G616" i="1" s="1"/>
  <c r="C616" i="1"/>
  <c r="C615" i="1"/>
  <c r="H614" i="1"/>
  <c r="D614" i="1"/>
  <c r="G614" i="1" s="1"/>
  <c r="C614" i="1"/>
  <c r="H613" i="1"/>
  <c r="D613" i="1"/>
  <c r="G613" i="1" s="1"/>
  <c r="C613" i="1"/>
  <c r="D612" i="1"/>
  <c r="G612" i="1" s="1"/>
  <c r="C612" i="1"/>
  <c r="D611" i="1"/>
  <c r="G611" i="1" s="1"/>
  <c r="C611" i="1"/>
  <c r="H610" i="1"/>
  <c r="D610" i="1"/>
  <c r="G610" i="1" s="1"/>
  <c r="C610" i="1"/>
  <c r="H609" i="1"/>
  <c r="D609" i="1"/>
  <c r="G609" i="1" s="1"/>
  <c r="C609" i="1"/>
  <c r="D608" i="1"/>
  <c r="G608" i="1" s="1"/>
  <c r="C608" i="1"/>
  <c r="D607" i="1"/>
  <c r="G607" i="1" s="1"/>
  <c r="C607" i="1"/>
  <c r="H606" i="1"/>
  <c r="D606" i="1"/>
  <c r="G606" i="1" s="1"/>
  <c r="C606" i="1"/>
  <c r="H605" i="1"/>
  <c r="D605" i="1"/>
  <c r="G605" i="1" s="1"/>
  <c r="C605" i="1"/>
  <c r="D604" i="1"/>
  <c r="G604" i="1" s="1"/>
  <c r="C604" i="1"/>
  <c r="D603" i="1"/>
  <c r="G603" i="1" s="1"/>
  <c r="C603" i="1"/>
  <c r="H602" i="1"/>
  <c r="D602" i="1"/>
  <c r="G602" i="1" s="1"/>
  <c r="C602" i="1"/>
  <c r="H601" i="1"/>
  <c r="D601" i="1"/>
  <c r="G601" i="1" s="1"/>
  <c r="C601" i="1"/>
  <c r="D600" i="1"/>
  <c r="G600" i="1" s="1"/>
  <c r="C600" i="1"/>
  <c r="D599" i="1"/>
  <c r="G599" i="1" s="1"/>
  <c r="C599" i="1"/>
  <c r="H598" i="1"/>
  <c r="D598" i="1"/>
  <c r="G598" i="1" s="1"/>
  <c r="C598" i="1"/>
  <c r="H597" i="1"/>
  <c r="D597" i="1"/>
  <c r="G597" i="1" s="1"/>
  <c r="C597" i="1"/>
  <c r="D596" i="1"/>
  <c r="G596" i="1" s="1"/>
  <c r="C596" i="1"/>
  <c r="D595" i="1"/>
  <c r="G595" i="1" s="1"/>
  <c r="C595" i="1"/>
  <c r="H594" i="1"/>
  <c r="D594" i="1"/>
  <c r="G594" i="1" s="1"/>
  <c r="C594" i="1"/>
  <c r="H593" i="1"/>
  <c r="D593" i="1"/>
  <c r="G593" i="1" s="1"/>
  <c r="C593" i="1"/>
  <c r="D592" i="1"/>
  <c r="G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4" i="1"/>
  <c r="H564" i="1" s="1"/>
  <c r="C564" i="1"/>
  <c r="G563" i="1"/>
  <c r="D563" i="1"/>
  <c r="H563" i="1" s="1"/>
  <c r="C563" i="1"/>
  <c r="G562" i="1"/>
  <c r="D562" i="1"/>
  <c r="H562" i="1" s="1"/>
  <c r="C562" i="1"/>
  <c r="D561" i="1"/>
  <c r="H561" i="1" s="1"/>
  <c r="C561" i="1"/>
  <c r="D560" i="1"/>
  <c r="H560" i="1" s="1"/>
  <c r="C560" i="1"/>
  <c r="G559" i="1"/>
  <c r="D559" i="1"/>
  <c r="H559" i="1" s="1"/>
  <c r="C559" i="1"/>
  <c r="G558" i="1"/>
  <c r="D558" i="1"/>
  <c r="H558" i="1" s="1"/>
  <c r="C558" i="1"/>
  <c r="D557" i="1"/>
  <c r="H557" i="1" s="1"/>
  <c r="C557" i="1"/>
  <c r="D556" i="1"/>
  <c r="H556" i="1" s="1"/>
  <c r="C556" i="1"/>
  <c r="G555" i="1"/>
  <c r="D555" i="1"/>
  <c r="H555" i="1" s="1"/>
  <c r="C555" i="1"/>
  <c r="G554" i="1"/>
  <c r="D554" i="1"/>
  <c r="H554" i="1" s="1"/>
  <c r="C554" i="1"/>
  <c r="D553" i="1"/>
  <c r="H553" i="1" s="1"/>
  <c r="C553" i="1"/>
  <c r="D552" i="1"/>
  <c r="H552" i="1" s="1"/>
  <c r="C552" i="1"/>
  <c r="G551" i="1"/>
  <c r="D551" i="1"/>
  <c r="H551" i="1" s="1"/>
  <c r="C551" i="1"/>
  <c r="G550" i="1"/>
  <c r="D550" i="1"/>
  <c r="H550" i="1" s="1"/>
  <c r="C550" i="1"/>
  <c r="D549" i="1"/>
  <c r="H549" i="1" s="1"/>
  <c r="C549" i="1"/>
  <c r="D548" i="1"/>
  <c r="H548" i="1" s="1"/>
  <c r="C548" i="1"/>
  <c r="G547" i="1"/>
  <c r="D547" i="1"/>
  <c r="H547" i="1" s="1"/>
  <c r="C547" i="1"/>
  <c r="G546" i="1"/>
  <c r="D546" i="1"/>
  <c r="H546" i="1" s="1"/>
  <c r="C546" i="1"/>
  <c r="D545" i="1"/>
  <c r="H545" i="1" s="1"/>
  <c r="C545" i="1"/>
  <c r="D544" i="1"/>
  <c r="H544" i="1" s="1"/>
  <c r="C544" i="1"/>
  <c r="G543" i="1"/>
  <c r="D543" i="1"/>
  <c r="H543" i="1" s="1"/>
  <c r="C543" i="1"/>
  <c r="G542" i="1"/>
  <c r="D542" i="1"/>
  <c r="H542" i="1" s="1"/>
  <c r="C542" i="1"/>
  <c r="D541" i="1"/>
  <c r="H541" i="1" s="1"/>
  <c r="C541" i="1"/>
  <c r="D540" i="1"/>
  <c r="H540" i="1" s="1"/>
  <c r="C540" i="1"/>
  <c r="C539" i="1"/>
  <c r="G538" i="1"/>
  <c r="D538" i="1"/>
  <c r="H538" i="1" s="1"/>
  <c r="C538" i="1"/>
  <c r="D537" i="1"/>
  <c r="H537" i="1" s="1"/>
  <c r="C537" i="1"/>
  <c r="D536" i="1"/>
  <c r="H536" i="1" s="1"/>
  <c r="C536" i="1"/>
  <c r="G535" i="1"/>
  <c r="D535" i="1"/>
  <c r="H535" i="1" s="1"/>
  <c r="C535" i="1"/>
  <c r="G534" i="1"/>
  <c r="D534" i="1"/>
  <c r="H534" i="1" s="1"/>
  <c r="C534" i="1"/>
  <c r="D533" i="1"/>
  <c r="H533" i="1" s="1"/>
  <c r="C533" i="1"/>
  <c r="D532" i="1"/>
  <c r="H532" i="1" s="1"/>
  <c r="C532" i="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D515" i="1"/>
  <c r="H515" i="1" s="1"/>
  <c r="C515" i="1"/>
  <c r="G514" i="1"/>
  <c r="D514" i="1"/>
  <c r="H514" i="1" s="1"/>
  <c r="C514" i="1"/>
  <c r="G513" i="1"/>
  <c r="D513" i="1"/>
  <c r="H513" i="1" s="1"/>
  <c r="C513" i="1"/>
  <c r="D512" i="1"/>
  <c r="H512" i="1" s="1"/>
  <c r="C512" i="1"/>
  <c r="D511" i="1"/>
  <c r="H511" i="1" s="1"/>
  <c r="C511" i="1"/>
  <c r="G510" i="1"/>
  <c r="D510" i="1"/>
  <c r="H510" i="1" s="1"/>
  <c r="C510" i="1"/>
  <c r="G509" i="1"/>
  <c r="D509" i="1"/>
  <c r="H509" i="1" s="1"/>
  <c r="C509" i="1"/>
  <c r="D508" i="1"/>
  <c r="H508" i="1" s="1"/>
  <c r="C508" i="1"/>
  <c r="D507" i="1"/>
  <c r="H507" i="1" s="1"/>
  <c r="C507" i="1"/>
  <c r="G506"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5" i="1"/>
  <c r="D485" i="1"/>
  <c r="H485" i="1" s="1"/>
  <c r="C485" i="1"/>
  <c r="D484" i="1"/>
  <c r="H484" i="1" s="1"/>
  <c r="C484" i="1"/>
  <c r="D483" i="1"/>
  <c r="H483" i="1" s="1"/>
  <c r="C483" i="1"/>
  <c r="G482" i="1"/>
  <c r="D482" i="1"/>
  <c r="H482" i="1" s="1"/>
  <c r="C482" i="1"/>
  <c r="G481" i="1"/>
  <c r="D481" i="1"/>
  <c r="H481" i="1" s="1"/>
  <c r="C481" i="1"/>
  <c r="D480" i="1"/>
  <c r="H480" i="1" s="1"/>
  <c r="C480" i="1"/>
  <c r="D479" i="1"/>
  <c r="H479" i="1" s="1"/>
  <c r="C479" i="1"/>
  <c r="G478" i="1"/>
  <c r="D478" i="1"/>
  <c r="H478" i="1" s="1"/>
  <c r="C478" i="1"/>
  <c r="G477" i="1"/>
  <c r="D477" i="1"/>
  <c r="H477" i="1" s="1"/>
  <c r="C477" i="1"/>
  <c r="D476" i="1"/>
  <c r="H476" i="1" s="1"/>
  <c r="C476" i="1"/>
  <c r="D475" i="1"/>
  <c r="H475" i="1" s="1"/>
  <c r="C475" i="1"/>
  <c r="G474" i="1"/>
  <c r="D474" i="1"/>
  <c r="H474" i="1" s="1"/>
  <c r="C474" i="1"/>
  <c r="D473" i="1"/>
  <c r="D472" i="1"/>
  <c r="G472" i="1" s="1"/>
  <c r="C472" i="1"/>
  <c r="H471" i="1"/>
  <c r="D471" i="1"/>
  <c r="G471" i="1" s="1"/>
  <c r="C471" i="1"/>
  <c r="H470" i="1"/>
  <c r="D470" i="1"/>
  <c r="G470" i="1" s="1"/>
  <c r="C470" i="1"/>
  <c r="D469" i="1"/>
  <c r="G469" i="1" s="1"/>
  <c r="C469" i="1"/>
  <c r="D468" i="1"/>
  <c r="G468" i="1" s="1"/>
  <c r="C468" i="1"/>
  <c r="H467" i="1"/>
  <c r="D467" i="1"/>
  <c r="G467" i="1" s="1"/>
  <c r="C467" i="1"/>
  <c r="H466" i="1"/>
  <c r="D466" i="1"/>
  <c r="G466" i="1" s="1"/>
  <c r="C466" i="1"/>
  <c r="D465" i="1"/>
  <c r="G465" i="1" s="1"/>
  <c r="C465" i="1"/>
  <c r="D464" i="1"/>
  <c r="G464" i="1" s="1"/>
  <c r="C464" i="1"/>
  <c r="H463" i="1"/>
  <c r="D463" i="1"/>
  <c r="G463" i="1" s="1"/>
  <c r="C463" i="1"/>
  <c r="H462" i="1"/>
  <c r="D462" i="1"/>
  <c r="G462" i="1" s="1"/>
  <c r="C462" i="1"/>
  <c r="D461" i="1"/>
  <c r="G461" i="1" s="1"/>
  <c r="C461" i="1"/>
  <c r="C460" i="1"/>
  <c r="H459" i="1"/>
  <c r="D459" i="1"/>
  <c r="G459" i="1" s="1"/>
  <c r="C459" i="1"/>
  <c r="H458" i="1"/>
  <c r="D458" i="1"/>
  <c r="G458" i="1" s="1"/>
  <c r="C458" i="1"/>
  <c r="D457" i="1"/>
  <c r="G457" i="1" s="1"/>
  <c r="C457" i="1"/>
  <c r="D456" i="1"/>
  <c r="G456" i="1" s="1"/>
  <c r="C456" i="1"/>
  <c r="H455" i="1"/>
  <c r="D455" i="1"/>
  <c r="G455" i="1" s="1"/>
  <c r="C455" i="1"/>
  <c r="H454" i="1"/>
  <c r="D454" i="1"/>
  <c r="G454" i="1" s="1"/>
  <c r="C454" i="1"/>
  <c r="D453" i="1"/>
  <c r="G453" i="1" s="1"/>
  <c r="C453" i="1"/>
  <c r="D452" i="1"/>
  <c r="G452" i="1" s="1"/>
  <c r="C452" i="1"/>
  <c r="H451" i="1"/>
  <c r="D451" i="1"/>
  <c r="G451" i="1" s="1"/>
  <c r="C451" i="1"/>
  <c r="H450" i="1"/>
  <c r="D450" i="1"/>
  <c r="G450" i="1" s="1"/>
  <c r="C450" i="1"/>
  <c r="D449" i="1"/>
  <c r="G449" i="1" s="1"/>
  <c r="C449" i="1"/>
  <c r="D448" i="1"/>
  <c r="G448" i="1" s="1"/>
  <c r="C448" i="1"/>
  <c r="H447" i="1"/>
  <c r="D447" i="1"/>
  <c r="G447" i="1" s="1"/>
  <c r="C447" i="1"/>
  <c r="H446" i="1"/>
  <c r="D446" i="1"/>
  <c r="G446" i="1" s="1"/>
  <c r="C446" i="1"/>
  <c r="D445" i="1"/>
  <c r="G445" i="1" s="1"/>
  <c r="C445" i="1"/>
  <c r="D444" i="1"/>
  <c r="G444" i="1" s="1"/>
  <c r="C444" i="1"/>
  <c r="H443" i="1"/>
  <c r="D443" i="1"/>
  <c r="G443" i="1" s="1"/>
  <c r="C443" i="1"/>
  <c r="H442" i="1"/>
  <c r="D442" i="1"/>
  <c r="G442" i="1" s="1"/>
  <c r="C442" i="1"/>
  <c r="D441" i="1"/>
  <c r="G441" i="1" s="1"/>
  <c r="C441" i="1"/>
  <c r="D440" i="1"/>
  <c r="G440" i="1" s="1"/>
  <c r="C440" i="1"/>
  <c r="H439" i="1"/>
  <c r="D439" i="1"/>
  <c r="G439" i="1" s="1"/>
  <c r="C439" i="1"/>
  <c r="H438" i="1"/>
  <c r="D438" i="1"/>
  <c r="G438" i="1" s="1"/>
  <c r="C438" i="1"/>
  <c r="D437" i="1"/>
  <c r="G437" i="1" s="1"/>
  <c r="C437" i="1"/>
  <c r="D436" i="1"/>
  <c r="G436" i="1" s="1"/>
  <c r="C436" i="1"/>
  <c r="H435" i="1"/>
  <c r="D435" i="1"/>
  <c r="G435" i="1" s="1"/>
  <c r="C435" i="1"/>
  <c r="H434" i="1"/>
  <c r="D434" i="1"/>
  <c r="G434" i="1" s="1"/>
  <c r="C434" i="1"/>
  <c r="D433" i="1"/>
  <c r="G433" i="1" s="1"/>
  <c r="C433" i="1"/>
  <c r="D432" i="1"/>
  <c r="G432" i="1" s="1"/>
  <c r="C432" i="1"/>
  <c r="H431" i="1"/>
  <c r="D431" i="1"/>
  <c r="G431" i="1" s="1"/>
  <c r="C431" i="1"/>
  <c r="H430" i="1"/>
  <c r="D430" i="1"/>
  <c r="G430" i="1" s="1"/>
  <c r="C430" i="1"/>
  <c r="D429" i="1"/>
  <c r="G429" i="1" s="1"/>
  <c r="C429" i="1"/>
  <c r="D428" i="1"/>
  <c r="G428" i="1" s="1"/>
  <c r="C428" i="1"/>
  <c r="H427" i="1"/>
  <c r="D427" i="1"/>
  <c r="G427" i="1" s="1"/>
  <c r="C427" i="1"/>
  <c r="H426" i="1"/>
  <c r="D426" i="1"/>
  <c r="G426" i="1" s="1"/>
  <c r="C426" i="1"/>
  <c r="H425" i="1"/>
  <c r="G425" i="1"/>
  <c r="D425" i="1"/>
  <c r="C425"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D304"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D221" i="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H197" i="1"/>
  <c r="D197" i="1"/>
  <c r="G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G180" i="1"/>
  <c r="D180" i="1"/>
  <c r="H180" i="1" s="1"/>
  <c r="C180" i="1"/>
  <c r="H179" i="1"/>
  <c r="D179" i="1"/>
  <c r="G179" i="1" s="1"/>
  <c r="C179" i="1"/>
  <c r="H178" i="1"/>
  <c r="D178" i="1"/>
  <c r="G178" i="1" s="1"/>
  <c r="C178" i="1"/>
  <c r="H177" i="1"/>
  <c r="G177" i="1"/>
  <c r="D177" i="1"/>
  <c r="C177" i="1"/>
  <c r="H176" i="1"/>
  <c r="D176" i="1"/>
  <c r="G176" i="1" s="1"/>
  <c r="C176" i="1"/>
  <c r="H175" i="1"/>
  <c r="G175" i="1"/>
  <c r="D175" i="1"/>
  <c r="C175" i="1"/>
  <c r="C174" i="1"/>
  <c r="D173" i="1"/>
  <c r="H173" i="1" s="1"/>
  <c r="C173" i="1"/>
  <c r="H172" i="1"/>
  <c r="G172" i="1"/>
  <c r="D172" i="1"/>
  <c r="C172" i="1"/>
  <c r="H171" i="1"/>
  <c r="G171" i="1"/>
  <c r="D171" i="1"/>
  <c r="C171" i="1"/>
  <c r="H170" i="1"/>
  <c r="G170" i="1"/>
  <c r="D170" i="1"/>
  <c r="C170" i="1"/>
  <c r="G169"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29" i="1"/>
  <c r="G129" i="1"/>
  <c r="D129" i="1"/>
  <c r="C129" i="1"/>
  <c r="H128" i="1"/>
  <c r="G128" i="1"/>
  <c r="D128" i="1"/>
  <c r="C128" i="1"/>
  <c r="H127" i="1"/>
  <c r="G127" i="1"/>
  <c r="D127" i="1"/>
  <c r="C127" i="1"/>
  <c r="D126" i="1"/>
  <c r="H126" i="1" s="1"/>
  <c r="C126" i="1"/>
  <c r="D124" i="1"/>
  <c r="H124" i="1" s="1"/>
  <c r="C124" i="1"/>
  <c r="D123" i="1"/>
  <c r="H123" i="1" s="1"/>
  <c r="C123" i="1"/>
  <c r="D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7" i="1"/>
  <c r="H77" i="1" s="1"/>
  <c r="C77" i="1"/>
  <c r="D76" i="1"/>
  <c r="H76" i="1" s="1"/>
  <c r="C76" i="1"/>
  <c r="D75" i="1"/>
  <c r="H75" i="1" s="1"/>
  <c r="C75" i="1"/>
  <c r="D74" i="1"/>
  <c r="H74" i="1" s="1"/>
  <c r="C74" i="1"/>
  <c r="D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8" i="1"/>
  <c r="G48" i="1"/>
  <c r="D48" i="1"/>
  <c r="C48" i="1"/>
  <c r="H47" i="1"/>
  <c r="G47" i="1"/>
  <c r="D47" i="1"/>
  <c r="C47" i="1"/>
  <c r="D46" i="1"/>
  <c r="D44" i="1"/>
  <c r="H44" i="1" s="1"/>
  <c r="C44" i="1"/>
  <c r="D43" i="1"/>
  <c r="G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0" i="9" l="1"/>
  <c r="B320" i="9" s="1"/>
  <c r="G1542" i="1"/>
  <c r="D1538" i="1"/>
  <c r="D1539" i="1"/>
  <c r="J1542" i="1"/>
  <c r="G1167" i="1"/>
  <c r="G1388" i="1"/>
  <c r="G1386" i="1"/>
  <c r="H1386" i="1"/>
  <c r="H1384" i="1"/>
  <c r="E313" i="9"/>
  <c r="B313" i="9" s="1"/>
  <c r="H1312" i="1"/>
  <c r="E303" i="9"/>
  <c r="B303" i="9" s="1"/>
  <c r="H1182" i="1"/>
  <c r="G1092" i="1"/>
  <c r="E307" i="9"/>
  <c r="B307" i="9" s="1"/>
  <c r="G1080" i="1"/>
  <c r="F341" i="9"/>
  <c r="B341" i="9" s="1"/>
  <c r="H1076" i="1"/>
  <c r="G1076" i="1"/>
  <c r="F71" i="5"/>
  <c r="E70" i="5"/>
  <c r="D1075" i="1" s="1"/>
  <c r="G1077" i="1"/>
  <c r="D1024" i="1"/>
  <c r="H1024" i="1" s="1"/>
  <c r="H1057" i="1"/>
  <c r="G1057" i="1"/>
  <c r="G1059" i="1"/>
  <c r="G1033" i="1"/>
  <c r="G1031" i="1"/>
  <c r="G1027" i="1"/>
  <c r="G1681" i="1"/>
  <c r="G1683" i="1"/>
  <c r="C1604" i="1"/>
  <c r="H1585" i="1"/>
  <c r="E57" i="9"/>
  <c r="B57" i="9" s="1"/>
  <c r="E37" i="9"/>
  <c r="B37" i="9" s="1"/>
  <c r="E296" i="9"/>
  <c r="B296" i="9" s="1"/>
  <c r="G649" i="1"/>
  <c r="H649" i="1"/>
  <c r="F656" i="4"/>
  <c r="E647" i="4"/>
  <c r="D641" i="1" s="1"/>
  <c r="E36" i="9"/>
  <c r="B36" i="9" s="1"/>
  <c r="E311" i="9"/>
  <c r="B311" i="9" s="1"/>
  <c r="E324" i="9"/>
  <c r="B324" i="9" s="1"/>
  <c r="E327" i="9"/>
  <c r="B327" i="9" s="1"/>
  <c r="E648" i="4"/>
  <c r="D642" i="1" s="1"/>
  <c r="D421" i="1"/>
  <c r="H421" i="1" s="1"/>
  <c r="E373" i="4"/>
  <c r="D368" i="1" s="1"/>
  <c r="G374" i="1"/>
  <c r="G375" i="1"/>
  <c r="D423" i="1"/>
  <c r="H423" i="1" s="1"/>
  <c r="E294" i="9"/>
  <c r="B294" i="9" s="1"/>
  <c r="D190" i="1"/>
  <c r="H190" i="1" s="1"/>
  <c r="G193" i="1"/>
  <c r="B242" i="9"/>
  <c r="E55" i="9"/>
  <c r="G183" i="1"/>
  <c r="G182" i="1"/>
  <c r="G181" i="1"/>
  <c r="F239" i="9"/>
  <c r="E51" i="9"/>
  <c r="B51" i="9" s="1"/>
  <c r="D174" i="1"/>
  <c r="G173" i="1"/>
  <c r="G168" i="1"/>
  <c r="G166" i="1"/>
  <c r="G167" i="1"/>
  <c r="G165" i="1"/>
  <c r="E164" i="4"/>
  <c r="D160" i="1" s="1"/>
  <c r="G164" i="1"/>
  <c r="G163" i="1"/>
  <c r="G162" i="1"/>
  <c r="E153" i="4"/>
  <c r="F237" i="9"/>
  <c r="G126" i="1"/>
  <c r="E125" i="4"/>
  <c r="D121" i="1" s="1"/>
  <c r="F129" i="4"/>
  <c r="G108" i="1"/>
  <c r="H108" i="1"/>
  <c r="E106" i="4"/>
  <c r="D102" i="1" s="1"/>
  <c r="E46" i="9"/>
  <c r="B46" i="9" s="1"/>
  <c r="G79" i="1"/>
  <c r="G81" i="1"/>
  <c r="E82" i="4"/>
  <c r="D78" i="1" s="1"/>
  <c r="E35" i="9"/>
  <c r="B35" i="9" s="1"/>
  <c r="E322" i="9"/>
  <c r="B322" i="9" s="1"/>
  <c r="E326" i="9"/>
  <c r="B326" i="9" s="1"/>
  <c r="E329" i="9"/>
  <c r="B329" i="9" s="1"/>
  <c r="H539" i="1"/>
  <c r="G539" i="1"/>
  <c r="G615" i="1"/>
  <c r="H615"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530" i="1"/>
  <c r="G1530" i="1"/>
  <c r="J1564" i="1"/>
  <c r="G1564" i="1"/>
  <c r="H1606" i="1"/>
  <c r="G1606" i="1"/>
  <c r="H1610" i="1"/>
  <c r="G1610" i="1"/>
  <c r="H1614" i="1"/>
  <c r="G1614" i="1"/>
  <c r="H1618" i="1"/>
  <c r="G1618" i="1"/>
  <c r="H1638" i="1"/>
  <c r="G1638" i="1"/>
  <c r="H1643" i="1"/>
  <c r="G1643" i="1"/>
  <c r="H1654" i="1"/>
  <c r="G1654" i="1"/>
  <c r="H1659" i="1"/>
  <c r="G1659" i="1"/>
  <c r="F537" i="4"/>
  <c r="D536" i="4"/>
  <c r="C531" i="1"/>
  <c r="H1527" i="1"/>
  <c r="G1527" i="1"/>
  <c r="G42" i="1"/>
  <c r="G151" i="1"/>
  <c r="G153" i="1"/>
  <c r="G156" i="1"/>
  <c r="G157" i="1"/>
  <c r="G159" i="1"/>
  <c r="G218" i="1"/>
  <c r="G219" i="1"/>
  <c r="G220" i="1"/>
  <c r="G259" i="1"/>
  <c r="G260" i="1"/>
  <c r="G261" i="1"/>
  <c r="G262" i="1"/>
  <c r="G263" i="1"/>
  <c r="G264" i="1"/>
  <c r="G265" i="1"/>
  <c r="G266" i="1"/>
  <c r="G267" i="1"/>
  <c r="G268" i="1"/>
  <c r="G298" i="1"/>
  <c r="G299" i="1"/>
  <c r="G300" i="1"/>
  <c r="G301" i="1"/>
  <c r="G302" i="1"/>
  <c r="D316" i="1"/>
  <c r="G414" i="1"/>
  <c r="G415" i="1"/>
  <c r="G416" i="1"/>
  <c r="G421" i="1"/>
  <c r="G422" i="1"/>
  <c r="H429" i="1"/>
  <c r="H433" i="1"/>
  <c r="H437" i="1"/>
  <c r="H441" i="1"/>
  <c r="H445" i="1"/>
  <c r="H449" i="1"/>
  <c r="H453" i="1"/>
  <c r="H457" i="1"/>
  <c r="H461" i="1"/>
  <c r="H465" i="1"/>
  <c r="H469" i="1"/>
  <c r="G476" i="1"/>
  <c r="G480" i="1"/>
  <c r="G484" i="1"/>
  <c r="G488" i="1"/>
  <c r="G492" i="1"/>
  <c r="G496" i="1"/>
  <c r="G500" i="1"/>
  <c r="G504" i="1"/>
  <c r="G508" i="1"/>
  <c r="G512" i="1"/>
  <c r="G533" i="1"/>
  <c r="G537" i="1"/>
  <c r="G541" i="1"/>
  <c r="G545" i="1"/>
  <c r="G549" i="1"/>
  <c r="G553" i="1"/>
  <c r="G557" i="1"/>
  <c r="G561" i="1"/>
  <c r="H592" i="1"/>
  <c r="H596" i="1"/>
  <c r="H600" i="1"/>
  <c r="H604" i="1"/>
  <c r="H608" i="1"/>
  <c r="H612" i="1"/>
  <c r="H616" i="1"/>
  <c r="H620" i="1"/>
  <c r="G627" i="1"/>
  <c r="G631" i="1"/>
  <c r="H1063" i="1"/>
  <c r="H1067" i="1"/>
  <c r="H1096" i="1"/>
  <c r="H1100" i="1"/>
  <c r="H1104" i="1"/>
  <c r="H1108" i="1"/>
  <c r="H1142" i="1"/>
  <c r="H1146" i="1"/>
  <c r="H1150" i="1"/>
  <c r="H1179" i="1"/>
  <c r="H1184" i="1"/>
  <c r="H1188" i="1"/>
  <c r="H1192" i="1"/>
  <c r="H1196" i="1"/>
  <c r="H1200" i="1"/>
  <c r="H1204" i="1"/>
  <c r="H1257" i="1"/>
  <c r="H1267" i="1"/>
  <c r="H1271" i="1"/>
  <c r="H1275" i="1"/>
  <c r="H1283" i="1"/>
  <c r="H1287" i="1"/>
  <c r="H1291" i="1"/>
  <c r="H1295" i="1"/>
  <c r="H1299" i="1"/>
  <c r="H1303" i="1"/>
  <c r="H1307" i="1"/>
  <c r="H1311" i="1"/>
  <c r="H1315" i="1"/>
  <c r="H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5" i="1"/>
  <c r="G1435" i="1"/>
  <c r="H1438" i="1"/>
  <c r="G1438" i="1"/>
  <c r="H1443" i="1"/>
  <c r="G1443" i="1"/>
  <c r="H1446" i="1"/>
  <c r="G1446" i="1"/>
  <c r="H1451" i="1"/>
  <c r="G1451" i="1"/>
  <c r="H1454" i="1"/>
  <c r="G1454" i="1"/>
  <c r="H1459" i="1"/>
  <c r="G1459" i="1"/>
  <c r="H1462" i="1"/>
  <c r="G1462" i="1"/>
  <c r="H1467" i="1"/>
  <c r="G1467" i="1"/>
  <c r="H1470" i="1"/>
  <c r="G1470" i="1"/>
  <c r="H1475" i="1"/>
  <c r="G1475" i="1"/>
  <c r="H1478" i="1"/>
  <c r="G1478" i="1"/>
  <c r="H1483" i="1"/>
  <c r="G1483" i="1"/>
  <c r="H1486" i="1"/>
  <c r="G1486" i="1"/>
  <c r="H1491" i="1"/>
  <c r="G1491" i="1"/>
  <c r="H1494" i="1"/>
  <c r="G1494" i="1"/>
  <c r="H1499" i="1"/>
  <c r="G1499" i="1"/>
  <c r="H1502" i="1"/>
  <c r="G1502" i="1"/>
  <c r="H1507" i="1"/>
  <c r="G1507" i="1"/>
  <c r="G1550" i="1"/>
  <c r="J1550" i="1"/>
  <c r="H1550" i="1"/>
  <c r="G1578" i="1"/>
  <c r="J1578" i="1"/>
  <c r="H1578" i="1"/>
  <c r="H1603" i="1"/>
  <c r="G1603" i="1"/>
  <c r="D164" i="4"/>
  <c r="F165" i="4"/>
  <c r="C161" i="1"/>
  <c r="F221" i="4"/>
  <c r="C217" i="1"/>
  <c r="G40" i="1"/>
  <c r="G41" i="1"/>
  <c r="G44" i="1"/>
  <c r="G74" i="1"/>
  <c r="G75" i="1"/>
  <c r="G76" i="1"/>
  <c r="G77" i="1"/>
  <c r="G123" i="1"/>
  <c r="G124" i="1"/>
  <c r="G150" i="1"/>
  <c r="G152" i="1"/>
  <c r="G154" i="1"/>
  <c r="G155" i="1"/>
  <c r="G158" i="1"/>
  <c r="G26" i="1"/>
  <c r="G27" i="1"/>
  <c r="G28" i="1"/>
  <c r="G29" i="1"/>
  <c r="G30" i="1"/>
  <c r="G31" i="1"/>
  <c r="G32" i="1"/>
  <c r="G33" i="1"/>
  <c r="G34" i="1"/>
  <c r="G35" i="1"/>
  <c r="G36" i="1"/>
  <c r="G37" i="1"/>
  <c r="G38" i="1"/>
  <c r="H43" i="1"/>
  <c r="G50" i="1"/>
  <c r="G51" i="1"/>
  <c r="G52" i="1"/>
  <c r="G53" i="1"/>
  <c r="G54" i="1"/>
  <c r="G55" i="1"/>
  <c r="G56" i="1"/>
  <c r="G57" i="1"/>
  <c r="G58" i="1"/>
  <c r="G59" i="1"/>
  <c r="G60" i="1"/>
  <c r="G61" i="1"/>
  <c r="G62" i="1"/>
  <c r="G63" i="1"/>
  <c r="G64" i="1"/>
  <c r="G65" i="1"/>
  <c r="G66" i="1"/>
  <c r="G67" i="1"/>
  <c r="G68" i="1"/>
  <c r="G69" i="1"/>
  <c r="G70" i="1"/>
  <c r="G71" i="1"/>
  <c r="G72" i="1"/>
  <c r="G132" i="1"/>
  <c r="G133" i="1"/>
  <c r="G134" i="1"/>
  <c r="G135" i="1"/>
  <c r="G136" i="1"/>
  <c r="G137" i="1"/>
  <c r="G138" i="1"/>
  <c r="G139" i="1"/>
  <c r="G140" i="1"/>
  <c r="G141" i="1"/>
  <c r="G142" i="1"/>
  <c r="G143" i="1"/>
  <c r="G144" i="1"/>
  <c r="G145" i="1"/>
  <c r="G146" i="1"/>
  <c r="G147" i="1"/>
  <c r="G199" i="1"/>
  <c r="G200" i="1"/>
  <c r="G201" i="1"/>
  <c r="G202" i="1"/>
  <c r="G203" i="1"/>
  <c r="G204" i="1"/>
  <c r="G205" i="1"/>
  <c r="G206" i="1"/>
  <c r="G207" i="1"/>
  <c r="G208" i="1"/>
  <c r="G209" i="1"/>
  <c r="G210" i="1"/>
  <c r="G211" i="1"/>
  <c r="G212" i="1"/>
  <c r="G213" i="1"/>
  <c r="G214" i="1"/>
  <c r="G215" i="1"/>
  <c r="G216" i="1"/>
  <c r="G243" i="1"/>
  <c r="G244" i="1"/>
  <c r="G245" i="1"/>
  <c r="G246" i="1"/>
  <c r="G247" i="1"/>
  <c r="G248" i="1"/>
  <c r="G249" i="1"/>
  <c r="G250" i="1"/>
  <c r="G251" i="1"/>
  <c r="G252" i="1"/>
  <c r="G253" i="1"/>
  <c r="G254" i="1"/>
  <c r="G255" i="1"/>
  <c r="G256" i="1"/>
  <c r="G257"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428" i="1"/>
  <c r="H432" i="1"/>
  <c r="H436" i="1"/>
  <c r="H440" i="1"/>
  <c r="H444" i="1"/>
  <c r="H448" i="1"/>
  <c r="H452" i="1"/>
  <c r="H456" i="1"/>
  <c r="H464" i="1"/>
  <c r="H468" i="1"/>
  <c r="H472" i="1"/>
  <c r="G475" i="1"/>
  <c r="G479" i="1"/>
  <c r="G483" i="1"/>
  <c r="G487" i="1"/>
  <c r="G491" i="1"/>
  <c r="G495" i="1"/>
  <c r="G499" i="1"/>
  <c r="G503" i="1"/>
  <c r="G507" i="1"/>
  <c r="G511" i="1"/>
  <c r="G515" i="1"/>
  <c r="G532" i="1"/>
  <c r="G536" i="1"/>
  <c r="G540" i="1"/>
  <c r="G544" i="1"/>
  <c r="G548" i="1"/>
  <c r="G552" i="1"/>
  <c r="G556" i="1"/>
  <c r="G560" i="1"/>
  <c r="G564" i="1"/>
  <c r="H595" i="1"/>
  <c r="H599" i="1"/>
  <c r="H603" i="1"/>
  <c r="H607" i="1"/>
  <c r="H611" i="1"/>
  <c r="H619" i="1"/>
  <c r="G626" i="1"/>
  <c r="G630" i="1"/>
  <c r="H1062" i="1"/>
  <c r="H1066" i="1"/>
  <c r="H1095" i="1"/>
  <c r="H1099" i="1"/>
  <c r="H1103" i="1"/>
  <c r="H1107" i="1"/>
  <c r="H1111" i="1"/>
  <c r="H1141" i="1"/>
  <c r="H1145" i="1"/>
  <c r="H1149" i="1"/>
  <c r="H1178" i="1"/>
  <c r="H1183" i="1"/>
  <c r="H1187" i="1"/>
  <c r="H1191" i="1"/>
  <c r="H1195" i="1"/>
  <c r="H1199" i="1"/>
  <c r="H1203" i="1"/>
  <c r="H1256" i="1"/>
  <c r="H1266" i="1"/>
  <c r="H1270" i="1"/>
  <c r="H1274" i="1"/>
  <c r="H1282" i="1"/>
  <c r="H1286" i="1"/>
  <c r="H1290" i="1"/>
  <c r="H1294" i="1"/>
  <c r="H1298" i="1"/>
  <c r="H1302" i="1"/>
  <c r="H1306" i="1"/>
  <c r="H1310" i="1"/>
  <c r="H1314" i="1"/>
  <c r="H1318"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417" i="1"/>
  <c r="G1417" i="1"/>
  <c r="H1425" i="1"/>
  <c r="G1425" i="1"/>
  <c r="H1430" i="1"/>
  <c r="G1430" i="1"/>
  <c r="H1526" i="1"/>
  <c r="G1526" i="1"/>
  <c r="H1531" i="1"/>
  <c r="G1531" i="1"/>
  <c r="H1533" i="1"/>
  <c r="G1533" i="1"/>
  <c r="H1535" i="1"/>
  <c r="G1535" i="1"/>
  <c r="G1557" i="1"/>
  <c r="J1557" i="1"/>
  <c r="J1568" i="1"/>
  <c r="G1568" i="1"/>
  <c r="G1576" i="1"/>
  <c r="J1576" i="1"/>
  <c r="H1623" i="1"/>
  <c r="G1623" i="1"/>
  <c r="H1630" i="1"/>
  <c r="G1630" i="1"/>
  <c r="H1635" i="1"/>
  <c r="G1635" i="1"/>
  <c r="H1646" i="1"/>
  <c r="G1646" i="1"/>
  <c r="H1651" i="1"/>
  <c r="G1651" i="1"/>
  <c r="H1673" i="1"/>
  <c r="G1673" i="1"/>
  <c r="C1075" i="1"/>
  <c r="D303" i="1"/>
  <c r="H1065" i="1"/>
  <c r="H1094" i="1"/>
  <c r="H1098" i="1"/>
  <c r="H1102" i="1"/>
  <c r="H1106" i="1"/>
  <c r="H1110" i="1"/>
  <c r="H1265" i="1"/>
  <c r="H1269" i="1"/>
  <c r="H1273" i="1"/>
  <c r="H1277" i="1"/>
  <c r="H1285" i="1"/>
  <c r="H1289" i="1"/>
  <c r="H1293" i="1"/>
  <c r="H1297" i="1"/>
  <c r="H1301" i="1"/>
  <c r="H1305" i="1"/>
  <c r="H1309" i="1"/>
  <c r="H1313" i="1"/>
  <c r="H1317"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34" i="1"/>
  <c r="G1434" i="1"/>
  <c r="H1439" i="1"/>
  <c r="G1439" i="1"/>
  <c r="H1442" i="1"/>
  <c r="G1442" i="1"/>
  <c r="H1447" i="1"/>
  <c r="G1447" i="1"/>
  <c r="H1450" i="1"/>
  <c r="G1450" i="1"/>
  <c r="H1455" i="1"/>
  <c r="G1455" i="1"/>
  <c r="H1458" i="1"/>
  <c r="G1458" i="1"/>
  <c r="H1463" i="1"/>
  <c r="G1463" i="1"/>
  <c r="H1466" i="1"/>
  <c r="G1466" i="1"/>
  <c r="H1471" i="1"/>
  <c r="G1471" i="1"/>
  <c r="H1474" i="1"/>
  <c r="G1474" i="1"/>
  <c r="H1479" i="1"/>
  <c r="G1479" i="1"/>
  <c r="H1482" i="1"/>
  <c r="G1482" i="1"/>
  <c r="H1487" i="1"/>
  <c r="G1487" i="1"/>
  <c r="H1490" i="1"/>
  <c r="G1490" i="1"/>
  <c r="H1495" i="1"/>
  <c r="G1495" i="1"/>
  <c r="H1498" i="1"/>
  <c r="G1498" i="1"/>
  <c r="H1503" i="1"/>
  <c r="G1503" i="1"/>
  <c r="H1506" i="1"/>
  <c r="G1506" i="1"/>
  <c r="G1554" i="1"/>
  <c r="J1554" i="1"/>
  <c r="H1554" i="1"/>
  <c r="G1561" i="1"/>
  <c r="J1561" i="1"/>
  <c r="H1582" i="1"/>
  <c r="G1582" i="1"/>
  <c r="H1587" i="1"/>
  <c r="G1587" i="1"/>
  <c r="H1515" i="1"/>
  <c r="G1515" i="1"/>
  <c r="H1518" i="1"/>
  <c r="G1518" i="1"/>
  <c r="H1523" i="1"/>
  <c r="G1523" i="1"/>
  <c r="H1547" i="1"/>
  <c r="G1547" i="1"/>
  <c r="J1547" i="1"/>
  <c r="H1557" i="1"/>
  <c r="G1560" i="1"/>
  <c r="J1560" i="1"/>
  <c r="H1560" i="1"/>
  <c r="J1570" i="1"/>
  <c r="G1570" i="1"/>
  <c r="G1575" i="1"/>
  <c r="I1575" i="1" s="1"/>
  <c r="J1575" i="1"/>
  <c r="H1575" i="1"/>
  <c r="H1586" i="1"/>
  <c r="G1586" i="1"/>
  <c r="H1590" i="1"/>
  <c r="G1590" i="1"/>
  <c r="H1594" i="1"/>
  <c r="G1594" i="1"/>
  <c r="H1607" i="1"/>
  <c r="G1607" i="1"/>
  <c r="H1634" i="1"/>
  <c r="G1634" i="1"/>
  <c r="H1639" i="1"/>
  <c r="G1639" i="1"/>
  <c r="H1650" i="1"/>
  <c r="G1650" i="1"/>
  <c r="H1655" i="1"/>
  <c r="G1655" i="1"/>
  <c r="H1686" i="1"/>
  <c r="G1686" i="1"/>
  <c r="F135" i="4"/>
  <c r="D134" i="4"/>
  <c r="C131" i="1"/>
  <c r="D309" i="4"/>
  <c r="F310" i="4"/>
  <c r="C305" i="1"/>
  <c r="F56" i="5"/>
  <c r="C1061" i="1"/>
  <c r="F63" i="5"/>
  <c r="C1068" i="1"/>
  <c r="F107" i="5"/>
  <c r="C1112" i="1"/>
  <c r="F171" i="5"/>
  <c r="C1176" i="1"/>
  <c r="D6" i="7"/>
  <c r="C1540" i="1"/>
  <c r="C1555" i="1"/>
  <c r="H34" i="3"/>
  <c r="F17" i="4"/>
  <c r="C13" i="1"/>
  <c r="F43" i="4"/>
  <c r="C39" i="1"/>
  <c r="F77" i="4"/>
  <c r="C73" i="1"/>
  <c r="F98" i="4"/>
  <c r="C94" i="1"/>
  <c r="F225" i="4"/>
  <c r="C221" i="1"/>
  <c r="F246" i="4"/>
  <c r="C242" i="1"/>
  <c r="H1511" i="1"/>
  <c r="G1511" i="1"/>
  <c r="H1514" i="1"/>
  <c r="G1514" i="1"/>
  <c r="H1519" i="1"/>
  <c r="G1519" i="1"/>
  <c r="H1522" i="1"/>
  <c r="G1522" i="1"/>
  <c r="H1545" i="1"/>
  <c r="G1545" i="1"/>
  <c r="I1545" i="1" s="1"/>
  <c r="J1545" i="1"/>
  <c r="H1561" i="1"/>
  <c r="J1566" i="1"/>
  <c r="G1566" i="1"/>
  <c r="H1583" i="1"/>
  <c r="G1583" i="1"/>
  <c r="H1631" i="1"/>
  <c r="G1631" i="1"/>
  <c r="H1642" i="1"/>
  <c r="G1642" i="1"/>
  <c r="H1647" i="1"/>
  <c r="G1647" i="1"/>
  <c r="H1658" i="1"/>
  <c r="G1658" i="1"/>
  <c r="H1665" i="1"/>
  <c r="G1665" i="1"/>
  <c r="D7" i="4"/>
  <c r="F50" i="4"/>
  <c r="D49" i="4"/>
  <c r="C46" i="1"/>
  <c r="F53" i="4"/>
  <c r="C49" i="1"/>
  <c r="F361" i="4"/>
  <c r="C356" i="1"/>
  <c r="I30" i="3"/>
  <c r="D1510" i="1"/>
  <c r="H1543" i="1"/>
  <c r="G1543" i="1"/>
  <c r="G1548" i="1"/>
  <c r="I1548" i="1" s="1"/>
  <c r="J1548" i="1"/>
  <c r="G1552" i="1"/>
  <c r="I1552" i="1" s="1"/>
  <c r="J1552" i="1"/>
  <c r="G1573" i="1"/>
  <c r="J1573" i="1"/>
  <c r="H1573" i="1"/>
  <c r="I1574" i="1"/>
  <c r="G1577" i="1"/>
  <c r="H1577" i="1"/>
  <c r="G1580" i="1"/>
  <c r="I1580" i="1" s="1"/>
  <c r="J1580" i="1"/>
  <c r="H1591" i="1"/>
  <c r="G1591" i="1"/>
  <c r="H1626" i="1"/>
  <c r="G1626" i="1"/>
  <c r="H1678" i="1"/>
  <c r="G1678" i="1"/>
  <c r="E49" i="4"/>
  <c r="D45" i="1" s="1"/>
  <c r="F126" i="4"/>
  <c r="D125" i="4"/>
  <c r="F479" i="4"/>
  <c r="D430" i="4"/>
  <c r="F255" i="5"/>
  <c r="D274" i="5"/>
  <c r="F277" i="5"/>
  <c r="C25" i="1"/>
  <c r="C122" i="1"/>
  <c r="C125" i="1"/>
  <c r="C473" i="1"/>
  <c r="C1259" i="1"/>
  <c r="C1264" i="1"/>
  <c r="C1281"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41" i="1"/>
  <c r="G1541" i="1"/>
  <c r="G1549" i="1"/>
  <c r="I1549" i="1" s="1"/>
  <c r="H1551" i="1"/>
  <c r="I1551" i="1" s="1"/>
  <c r="G1553" i="1"/>
  <c r="I1553" i="1" s="1"/>
  <c r="G1558" i="1"/>
  <c r="J1558" i="1"/>
  <c r="H1558" i="1"/>
  <c r="I1559" i="1"/>
  <c r="G1562" i="1"/>
  <c r="J1562" i="1"/>
  <c r="H1562" i="1"/>
  <c r="J1574" i="1"/>
  <c r="H1576" i="1"/>
  <c r="H1579" i="1"/>
  <c r="I1579" i="1" s="1"/>
  <c r="G1581" i="1"/>
  <c r="I1581" i="1" s="1"/>
  <c r="H1602" i="1"/>
  <c r="G1602" i="1"/>
  <c r="H1627" i="1"/>
  <c r="G1627" i="1"/>
  <c r="F572" i="4"/>
  <c r="D571" i="4"/>
  <c r="F252" i="5"/>
  <c r="F426" i="4"/>
  <c r="D647" i="4"/>
  <c r="F585" i="4"/>
  <c r="D584" i="4"/>
  <c r="F609" i="4"/>
  <c r="D597" i="4"/>
  <c r="F630" i="4"/>
  <c r="D629" i="4"/>
  <c r="F136" i="5"/>
  <c r="D135" i="5"/>
  <c r="G315" i="9"/>
  <c r="G316" i="9"/>
  <c r="D147" i="5"/>
  <c r="F150" i="5"/>
  <c r="F204" i="5"/>
  <c r="D203" i="5"/>
  <c r="I27" i="3"/>
  <c r="F36" i="6"/>
  <c r="D35" i="6"/>
  <c r="H1532" i="1"/>
  <c r="G1532" i="1"/>
  <c r="H1534" i="1"/>
  <c r="G1534" i="1"/>
  <c r="H1536" i="1"/>
  <c r="G1536" i="1"/>
  <c r="I1542" i="1"/>
  <c r="I1544" i="1"/>
  <c r="I1546" i="1"/>
  <c r="H1564" i="1"/>
  <c r="G1565" i="1"/>
  <c r="I1565" i="1" s="1"/>
  <c r="J1565" i="1"/>
  <c r="H1566" i="1"/>
  <c r="G1567" i="1"/>
  <c r="I1567" i="1" s="1"/>
  <c r="J1567" i="1"/>
  <c r="H1568" i="1"/>
  <c r="G1569" i="1"/>
  <c r="I1569" i="1" s="1"/>
  <c r="J1569" i="1"/>
  <c r="H1570" i="1"/>
  <c r="H1598" i="1"/>
  <c r="G1598" i="1"/>
  <c r="D82" i="4"/>
  <c r="F83" i="4"/>
  <c r="F106" i="4"/>
  <c r="H24" i="9"/>
  <c r="G24" i="9"/>
  <c r="F153" i="4"/>
  <c r="F170" i="4"/>
  <c r="F203" i="4"/>
  <c r="D202" i="4"/>
  <c r="D230" i="4"/>
  <c r="F231" i="4"/>
  <c r="F263" i="4"/>
  <c r="D262" i="4"/>
  <c r="F274" i="4"/>
  <c r="D273" i="4"/>
  <c r="F374" i="4"/>
  <c r="D373" i="4"/>
  <c r="D7" i="5"/>
  <c r="E12" i="5"/>
  <c r="G336" i="9"/>
  <c r="E336" i="9" s="1"/>
  <c r="B336" i="9" s="1"/>
  <c r="F178" i="5"/>
  <c r="D177" i="5"/>
  <c r="H1563" i="1"/>
  <c r="D45" i="8"/>
  <c r="F68" i="4"/>
  <c r="F112" i="4"/>
  <c r="F160" i="4"/>
  <c r="F216" i="4"/>
  <c r="D648" i="4"/>
  <c r="E536" i="4"/>
  <c r="E571" i="4"/>
  <c r="D565" i="1" s="1"/>
  <c r="G156" i="9"/>
  <c r="E156" i="9" s="1"/>
  <c r="B156" i="9" s="1"/>
  <c r="F607" i="4"/>
  <c r="E629" i="4"/>
  <c r="D623" i="1" s="1"/>
  <c r="F12" i="5"/>
  <c r="G314" i="9"/>
  <c r="E314" i="9" s="1"/>
  <c r="B314" i="9" s="1"/>
  <c r="F89" i="5"/>
  <c r="D88" i="5"/>
  <c r="H316" i="9"/>
  <c r="H315" i="9"/>
  <c r="G339" i="9"/>
  <c r="E339" i="9" s="1"/>
  <c r="B339" i="9" s="1"/>
  <c r="F219" i="5"/>
  <c r="D141" i="6"/>
  <c r="F5" i="6"/>
  <c r="E35" i="6"/>
  <c r="D114" i="6"/>
  <c r="F130" i="6"/>
  <c r="D129" i="6"/>
  <c r="B33" i="9"/>
  <c r="B41" i="9"/>
  <c r="B49" i="9"/>
  <c r="G1661" i="1"/>
  <c r="H1664" i="1"/>
  <c r="G1669" i="1"/>
  <c r="H1672" i="1"/>
  <c r="G1677" i="1"/>
  <c r="H1680" i="1"/>
  <c r="G1685" i="1"/>
  <c r="F154" i="4"/>
  <c r="E466" i="4"/>
  <c r="D460" i="1" s="1"/>
  <c r="D44" i="8"/>
  <c r="G343" i="9" s="1"/>
  <c r="E343" i="9" s="1"/>
  <c r="H310" i="9"/>
  <c r="G309" i="9"/>
  <c r="E309" i="9" s="1"/>
  <c r="B309" i="9" s="1"/>
  <c r="H308" i="9"/>
  <c r="E308" i="9" s="1"/>
  <c r="B308" i="9" s="1"/>
  <c r="G302" i="9"/>
  <c r="E302" i="9" s="1"/>
  <c r="B302" i="9" s="1"/>
  <c r="G301" i="9"/>
  <c r="E301" i="9" s="1"/>
  <c r="B301" i="9" s="1"/>
  <c r="G300" i="9"/>
  <c r="E300" i="9" s="1"/>
  <c r="B300" i="9" s="1"/>
  <c r="H309"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10" i="9"/>
  <c r="E310" i="9" s="1"/>
  <c r="B310" i="9" s="1"/>
  <c r="G225" i="9"/>
  <c r="E225" i="9" s="1"/>
  <c r="B225" i="9" s="1"/>
  <c r="G221" i="9"/>
  <c r="E221" i="9" s="1"/>
  <c r="B221" i="9" s="1"/>
  <c r="G217" i="9"/>
  <c r="E217" i="9" s="1"/>
  <c r="B217" i="9" s="1"/>
  <c r="G213" i="9"/>
  <c r="E213" i="9" s="1"/>
  <c r="B213" i="9" s="1"/>
  <c r="G222" i="9"/>
  <c r="E222" i="9" s="1"/>
  <c r="B222" i="9" s="1"/>
  <c r="G214" i="9"/>
  <c r="E214" i="9" s="1"/>
  <c r="B214" i="9" s="1"/>
  <c r="G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226" i="9"/>
  <c r="E226" i="9" s="1"/>
  <c r="B226" i="9" s="1"/>
  <c r="G218" i="9"/>
  <c r="E218" i="9" s="1"/>
  <c r="B21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I10" i="9"/>
  <c r="E88" i="5"/>
  <c r="D1093" i="1" s="1"/>
  <c r="E177" i="5"/>
  <c r="H19" i="9" s="1"/>
  <c r="E19" i="9" s="1"/>
  <c r="B19" i="9" s="1"/>
  <c r="B55" i="9"/>
  <c r="B59" i="9"/>
  <c r="B63" i="9"/>
  <c r="B67" i="9"/>
  <c r="B71" i="9"/>
  <c r="B75" i="9"/>
  <c r="B79" i="9"/>
  <c r="B83" i="9"/>
  <c r="B87" i="9"/>
  <c r="E54" i="9"/>
  <c r="B54" i="9" s="1"/>
  <c r="E58" i="9"/>
  <c r="B58" i="9" s="1"/>
  <c r="E62" i="9"/>
  <c r="B62" i="9" s="1"/>
  <c r="E66" i="9"/>
  <c r="B66" i="9" s="1"/>
  <c r="E70" i="9"/>
  <c r="B70" i="9" s="1"/>
  <c r="E74" i="9"/>
  <c r="B74" i="9" s="1"/>
  <c r="E78" i="9"/>
  <c r="B78" i="9" s="1"/>
  <c r="E82" i="9"/>
  <c r="B82" i="9" s="1"/>
  <c r="E86" i="9"/>
  <c r="B86" i="9" s="1"/>
  <c r="B164" i="9"/>
  <c r="B168" i="9"/>
  <c r="B172" i="9"/>
  <c r="E163" i="9"/>
  <c r="B163" i="9" s="1"/>
  <c r="E167" i="9"/>
  <c r="B167" i="9" s="1"/>
  <c r="E171" i="9"/>
  <c r="B171" i="9" s="1"/>
  <c r="F236" i="9"/>
  <c r="B236" i="9" s="1"/>
  <c r="B239" i="9"/>
  <c r="B173" i="9"/>
  <c r="F244" i="9"/>
  <c r="B244" i="9" s="1"/>
  <c r="B247" i="9"/>
  <c r="B229" i="9"/>
  <c r="B237" i="9"/>
  <c r="B245" i="9"/>
  <c r="B253" i="9"/>
  <c r="B257" i="9"/>
  <c r="B261" i="9"/>
  <c r="B265" i="9"/>
  <c r="B269" i="9"/>
  <c r="F235" i="9"/>
  <c r="B235" i="9" s="1"/>
  <c r="F243" i="9"/>
  <c r="B243" i="9" s="1"/>
  <c r="F251" i="9"/>
  <c r="B251" i="9" s="1"/>
  <c r="B278" i="9"/>
  <c r="B279" i="9"/>
  <c r="B286" i="9"/>
  <c r="B287" i="9"/>
  <c r="F298" i="9"/>
  <c r="B319" i="9"/>
  <c r="B233" i="9"/>
  <c r="B241" i="9"/>
  <c r="B249" i="9"/>
  <c r="F255" i="9"/>
  <c r="B255" i="9" s="1"/>
  <c r="F256" i="9"/>
  <c r="B256" i="9" s="1"/>
  <c r="F259" i="9"/>
  <c r="B259" i="9" s="1"/>
  <c r="F260" i="9"/>
  <c r="B260" i="9" s="1"/>
  <c r="F263" i="9"/>
  <c r="B263" i="9" s="1"/>
  <c r="F264" i="9"/>
  <c r="B264" i="9" s="1"/>
  <c r="F267" i="9"/>
  <c r="B267" i="9" s="1"/>
  <c r="F268" i="9"/>
  <c r="B268" i="9" s="1"/>
  <c r="F271" i="9"/>
  <c r="B271" i="9" s="1"/>
  <c r="F272" i="9"/>
  <c r="B272" i="9" s="1"/>
  <c r="B277" i="9"/>
  <c r="F280" i="9"/>
  <c r="B280" i="9" s="1"/>
  <c r="B285" i="9"/>
  <c r="F288" i="9"/>
  <c r="B288" i="9" s="1"/>
  <c r="E325" i="9"/>
  <c r="B325" i="9" s="1"/>
  <c r="F70" i="5" l="1"/>
  <c r="G1024" i="1"/>
  <c r="H1604" i="1"/>
  <c r="G1604" i="1"/>
  <c r="G423" i="1"/>
  <c r="E360" i="4"/>
  <c r="G190" i="1"/>
  <c r="H174" i="1"/>
  <c r="G174" i="1"/>
  <c r="E152" i="4"/>
  <c r="D149" i="1"/>
  <c r="E24" i="9"/>
  <c r="B24" i="9" s="1"/>
  <c r="E6" i="4"/>
  <c r="D2" i="1" s="1"/>
  <c r="G102" i="1"/>
  <c r="H102" i="1"/>
  <c r="F129" i="6"/>
  <c r="C1525" i="1"/>
  <c r="F648" i="4"/>
  <c r="C642" i="1"/>
  <c r="F373" i="4"/>
  <c r="C368" i="1"/>
  <c r="F262" i="4"/>
  <c r="C258" i="1"/>
  <c r="F202" i="4"/>
  <c r="C198" i="1"/>
  <c r="H28" i="3"/>
  <c r="F35" i="6"/>
  <c r="C1431" i="1"/>
  <c r="G338" i="9"/>
  <c r="E338" i="9" s="1"/>
  <c r="B338" i="9" s="1"/>
  <c r="F203" i="5"/>
  <c r="C1207" i="1"/>
  <c r="E316" i="9"/>
  <c r="B316" i="9" s="1"/>
  <c r="C623" i="1"/>
  <c r="F629" i="4"/>
  <c r="F584" i="4"/>
  <c r="C578" i="1"/>
  <c r="I1562" i="1"/>
  <c r="I1558" i="1"/>
  <c r="I1541" i="1"/>
  <c r="H473" i="1"/>
  <c r="G473" i="1"/>
  <c r="F430" i="4"/>
  <c r="C424" i="1"/>
  <c r="I1543" i="1"/>
  <c r="H356" i="1"/>
  <c r="G356" i="1"/>
  <c r="D6" i="4"/>
  <c r="F7" i="4"/>
  <c r="C3" i="1"/>
  <c r="H1555" i="1"/>
  <c r="G1555" i="1"/>
  <c r="H1068" i="1"/>
  <c r="G1068" i="1"/>
  <c r="H305" i="1"/>
  <c r="G305" i="1"/>
  <c r="F134" i="4"/>
  <c r="C130" i="1"/>
  <c r="I1561" i="1"/>
  <c r="I1576" i="1"/>
  <c r="I1557" i="1"/>
  <c r="G161" i="1"/>
  <c r="H161" i="1"/>
  <c r="I1578" i="1"/>
  <c r="I1550" i="1"/>
  <c r="H316" i="1"/>
  <c r="G316" i="1"/>
  <c r="F536" i="4"/>
  <c r="D535" i="4"/>
  <c r="C530" i="1"/>
  <c r="E179" i="9"/>
  <c r="B179" i="9" s="1"/>
  <c r="K1481" i="9"/>
  <c r="G344" i="9"/>
  <c r="E344" i="9" s="1"/>
  <c r="B344" i="9" s="1"/>
  <c r="C1621" i="1"/>
  <c r="I39" i="3"/>
  <c r="H31" i="3"/>
  <c r="C1537" i="1"/>
  <c r="I40" i="3"/>
  <c r="C1622" i="1"/>
  <c r="D152" i="4"/>
  <c r="C78" i="1"/>
  <c r="F82" i="4"/>
  <c r="E315" i="9"/>
  <c r="B315" i="9" s="1"/>
  <c r="G1281" i="1"/>
  <c r="H1281" i="1"/>
  <c r="G125" i="1"/>
  <c r="H125" i="1"/>
  <c r="F274" i="5"/>
  <c r="C1278" i="1"/>
  <c r="G46" i="1"/>
  <c r="H46" i="1"/>
  <c r="I1566" i="1"/>
  <c r="G221" i="1"/>
  <c r="H221" i="1"/>
  <c r="H73" i="1"/>
  <c r="G73" i="1"/>
  <c r="G13" i="1"/>
  <c r="H13" i="1"/>
  <c r="H1540" i="1"/>
  <c r="G1540" i="1"/>
  <c r="H1112" i="1"/>
  <c r="G1112" i="1"/>
  <c r="I1568" i="1"/>
  <c r="I24" i="3"/>
  <c r="E176" i="5"/>
  <c r="D1180" i="1" s="1"/>
  <c r="D1181" i="1"/>
  <c r="F228" i="9"/>
  <c r="B228" i="9" s="1"/>
  <c r="B343" i="9"/>
  <c r="H30" i="3"/>
  <c r="F114" i="6"/>
  <c r="C1510" i="1"/>
  <c r="E7" i="5"/>
  <c r="F7" i="5" s="1"/>
  <c r="D1017" i="1"/>
  <c r="F273" i="4"/>
  <c r="C269" i="1"/>
  <c r="E422" i="4"/>
  <c r="F135" i="5"/>
  <c r="C1140" i="1"/>
  <c r="F597" i="4"/>
  <c r="C591" i="1"/>
  <c r="F647" i="4"/>
  <c r="C641" i="1"/>
  <c r="G1264" i="1"/>
  <c r="H1264" i="1"/>
  <c r="H122" i="1"/>
  <c r="G122" i="1"/>
  <c r="D251" i="5"/>
  <c r="E430" i="4"/>
  <c r="D360" i="4"/>
  <c r="F49" i="4"/>
  <c r="C45" i="1"/>
  <c r="D5" i="7"/>
  <c r="C1539" i="1"/>
  <c r="G1061" i="1"/>
  <c r="H1061" i="1"/>
  <c r="D308" i="4"/>
  <c r="C304" i="1"/>
  <c r="F309" i="4"/>
  <c r="H1075" i="1"/>
  <c r="G1075" i="1"/>
  <c r="H217" i="1"/>
  <c r="G217" i="1"/>
  <c r="C160" i="1"/>
  <c r="F164" i="4"/>
  <c r="I1564" i="1"/>
  <c r="E180" i="9"/>
  <c r="B180" i="9" s="1"/>
  <c r="G460" i="1"/>
  <c r="H460" i="1"/>
  <c r="I28" i="3"/>
  <c r="D1431" i="1"/>
  <c r="C1093" i="1"/>
  <c r="F88" i="5"/>
  <c r="E535" i="4"/>
  <c r="D530" i="1"/>
  <c r="D176" i="5"/>
  <c r="F177" i="5"/>
  <c r="H24" i="3"/>
  <c r="C1181" i="1"/>
  <c r="H22" i="3"/>
  <c r="C1012" i="1"/>
  <c r="C226" i="1"/>
  <c r="F230" i="4"/>
  <c r="E141" i="6"/>
  <c r="F141" i="6" s="1"/>
  <c r="F147" i="5"/>
  <c r="C1152" i="1"/>
  <c r="F571" i="4"/>
  <c r="C565" i="1"/>
  <c r="H1259" i="1"/>
  <c r="G1259" i="1"/>
  <c r="H25" i="1"/>
  <c r="G25" i="1"/>
  <c r="F125" i="4"/>
  <c r="C121" i="1"/>
  <c r="I1573" i="1"/>
  <c r="H49" i="1"/>
  <c r="G49" i="1"/>
  <c r="H242" i="1"/>
  <c r="G242" i="1"/>
  <c r="G94" i="1"/>
  <c r="H94" i="1"/>
  <c r="G39" i="1"/>
  <c r="H39" i="1"/>
  <c r="G1176" i="1"/>
  <c r="H1176" i="1"/>
  <c r="E69" i="5"/>
  <c r="H131" i="1"/>
  <c r="G131" i="1"/>
  <c r="I1570" i="1"/>
  <c r="I1560" i="1"/>
  <c r="I1554" i="1"/>
  <c r="D69" i="5"/>
  <c r="D6" i="5" s="1"/>
  <c r="H531" i="1"/>
  <c r="G531" i="1"/>
  <c r="E342" i="9" l="1"/>
  <c r="D355" i="1"/>
  <c r="E417" i="4"/>
  <c r="D412" i="1" s="1"/>
  <c r="E418" i="4"/>
  <c r="D413" i="1" s="1"/>
  <c r="H149" i="1"/>
  <c r="G149" i="1"/>
  <c r="D148" i="1"/>
  <c r="I18" i="3"/>
  <c r="E299" i="4"/>
  <c r="E301" i="4" s="1"/>
  <c r="D297" i="1" s="1"/>
  <c r="I17" i="3"/>
  <c r="G299" i="9"/>
  <c r="C1011" i="1"/>
  <c r="H1152" i="1"/>
  <c r="G1152" i="1"/>
  <c r="G226" i="1"/>
  <c r="H226" i="1"/>
  <c r="H18" i="3"/>
  <c r="C148" i="1"/>
  <c r="F152" i="4"/>
  <c r="D299" i="4"/>
  <c r="D640" i="4"/>
  <c r="F535" i="4"/>
  <c r="C529" i="1"/>
  <c r="H623" i="1"/>
  <c r="G623" i="1"/>
  <c r="G1181" i="1"/>
  <c r="H1181" i="1"/>
  <c r="H160" i="1"/>
  <c r="G160" i="1"/>
  <c r="G641" i="1"/>
  <c r="H641" i="1"/>
  <c r="G1140" i="1"/>
  <c r="H1140" i="1"/>
  <c r="H1017" i="1"/>
  <c r="G1017" i="1"/>
  <c r="H1622" i="1"/>
  <c r="G1622" i="1"/>
  <c r="D422" i="4"/>
  <c r="D300" i="4"/>
  <c r="H17" i="3"/>
  <c r="C2" i="1"/>
  <c r="F6" i="4"/>
  <c r="G578" i="1"/>
  <c r="H578" i="1"/>
  <c r="H1431" i="1"/>
  <c r="G1431" i="1"/>
  <c r="I23" i="3"/>
  <c r="D1074" i="1"/>
  <c r="H121" i="1"/>
  <c r="G121" i="1"/>
  <c r="F176" i="5"/>
  <c r="C1180" i="1"/>
  <c r="G1093" i="1"/>
  <c r="H1093" i="1"/>
  <c r="F251" i="5"/>
  <c r="H25" i="3"/>
  <c r="C1255" i="1"/>
  <c r="I31" i="3"/>
  <c r="D1537" i="1"/>
  <c r="H1537" i="1" s="1"/>
  <c r="E640" i="4"/>
  <c r="D634" i="1" s="1"/>
  <c r="D529" i="1"/>
  <c r="G304" i="1"/>
  <c r="H304" i="1"/>
  <c r="H1539" i="1"/>
  <c r="G1539" i="1"/>
  <c r="D418" i="4"/>
  <c r="F360" i="4"/>
  <c r="C355" i="1"/>
  <c r="E643" i="4"/>
  <c r="D417" i="1"/>
  <c r="I22" i="3"/>
  <c r="E6" i="5"/>
  <c r="D1012" i="1"/>
  <c r="H1012" i="1" s="1"/>
  <c r="D639" i="4"/>
  <c r="H1207" i="1"/>
  <c r="G1207" i="1"/>
  <c r="H198" i="1"/>
  <c r="G198" i="1"/>
  <c r="G368" i="1"/>
  <c r="H368" i="1"/>
  <c r="H1525" i="1"/>
  <c r="G1525" i="1"/>
  <c r="H45" i="1"/>
  <c r="G45" i="1"/>
  <c r="F69" i="5"/>
  <c r="H23" i="3"/>
  <c r="C1074" i="1"/>
  <c r="G565" i="1"/>
  <c r="H565" i="1"/>
  <c r="D417" i="4"/>
  <c r="F308" i="4"/>
  <c r="C303" i="1"/>
  <c r="G346" i="9"/>
  <c r="E346" i="9" s="1"/>
  <c r="H33" i="3"/>
  <c r="C1538" i="1"/>
  <c r="E639" i="4"/>
  <c r="D633" i="1" s="1"/>
  <c r="D424" i="1"/>
  <c r="H424" i="1" s="1"/>
  <c r="G591" i="1"/>
  <c r="H591" i="1"/>
  <c r="H269" i="1"/>
  <c r="G269" i="1"/>
  <c r="G348" i="9"/>
  <c r="E348" i="9" s="1"/>
  <c r="H1278" i="1"/>
  <c r="G1278" i="1"/>
  <c r="H78" i="1"/>
  <c r="G78" i="1"/>
  <c r="G1621" i="1"/>
  <c r="H1621" i="1"/>
  <c r="H11" i="3"/>
  <c r="G530" i="1"/>
  <c r="H530" i="1"/>
  <c r="G130" i="1"/>
  <c r="H130" i="1"/>
  <c r="H3" i="1"/>
  <c r="G3" i="1"/>
  <c r="H1510" i="1"/>
  <c r="G1510" i="1"/>
  <c r="H258" i="1"/>
  <c r="G258" i="1"/>
  <c r="H642" i="1"/>
  <c r="G642" i="1"/>
  <c r="G1012" i="1" l="1"/>
  <c r="H9" i="3"/>
  <c r="K3" i="9" s="1"/>
  <c r="G1537" i="1"/>
  <c r="E300" i="4"/>
  <c r="D296" i="1" s="1"/>
  <c r="E423" i="4"/>
  <c r="D295" i="1"/>
  <c r="B346" i="9"/>
  <c r="E345" i="9"/>
  <c r="I10" i="3" s="1"/>
  <c r="D637" i="1"/>
  <c r="F418" i="4"/>
  <c r="C413" i="1"/>
  <c r="H1180" i="1"/>
  <c r="G1180" i="1"/>
  <c r="G424" i="1"/>
  <c r="F300" i="4"/>
  <c r="C296" i="1"/>
  <c r="D423" i="4"/>
  <c r="D301" i="4"/>
  <c r="F299" i="4"/>
  <c r="C295" i="1"/>
  <c r="H303" i="1"/>
  <c r="G303" i="1"/>
  <c r="H299" i="9"/>
  <c r="E299" i="9" s="1"/>
  <c r="D1011" i="1"/>
  <c r="G1011" i="1" s="1"/>
  <c r="D424" i="4"/>
  <c r="F422" i="4"/>
  <c r="D643" i="4"/>
  <c r="C417" i="1"/>
  <c r="H529" i="1"/>
  <c r="G529" i="1"/>
  <c r="F6" i="5"/>
  <c r="N3" i="9"/>
  <c r="I11" i="3"/>
  <c r="H1538" i="1"/>
  <c r="G1538" i="1"/>
  <c r="G1074" i="1"/>
  <c r="H1074" i="1"/>
  <c r="H355" i="1"/>
  <c r="G355" i="1"/>
  <c r="H148" i="1"/>
  <c r="G148" i="1"/>
  <c r="G2" i="1"/>
  <c r="H2" i="1"/>
  <c r="E347" i="9"/>
  <c r="B348" i="9"/>
  <c r="C412" i="1"/>
  <c r="F417" i="4"/>
  <c r="F639" i="4"/>
  <c r="C633" i="1"/>
  <c r="G1255" i="1"/>
  <c r="H1255" i="1"/>
  <c r="F640" i="4"/>
  <c r="C634" i="1"/>
  <c r="G306" i="9"/>
  <c r="E306" i="9" s="1"/>
  <c r="B306" i="9" s="1"/>
  <c r="I9" i="3" l="1"/>
  <c r="H20" i="9"/>
  <c r="E424" i="4"/>
  <c r="D419" i="1" s="1"/>
  <c r="E425" i="4"/>
  <c r="D420" i="1" s="1"/>
  <c r="E644" i="4"/>
  <c r="D418" i="1"/>
  <c r="B299" i="9"/>
  <c r="G417" i="1"/>
  <c r="H417" i="1"/>
  <c r="H1011" i="1"/>
  <c r="G634" i="1"/>
  <c r="H634" i="1"/>
  <c r="H412" i="1"/>
  <c r="G412" i="1"/>
  <c r="H8" i="3"/>
  <c r="D644" i="4"/>
  <c r="D645" i="4" s="1"/>
  <c r="D425" i="4"/>
  <c r="F423" i="4"/>
  <c r="C418" i="1"/>
  <c r="G20" i="9"/>
  <c r="H633" i="1"/>
  <c r="G633" i="1"/>
  <c r="F424" i="4"/>
  <c r="C419" i="1"/>
  <c r="G295" i="1"/>
  <c r="H295" i="1"/>
  <c r="H296" i="1"/>
  <c r="G296" i="1"/>
  <c r="H413" i="1"/>
  <c r="G413" i="1"/>
  <c r="F643" i="4"/>
  <c r="C637" i="1"/>
  <c r="F301" i="4"/>
  <c r="C297" i="1"/>
  <c r="E20" i="9" l="1"/>
  <c r="B20" i="9" s="1"/>
  <c r="E646" i="4"/>
  <c r="E645" i="4"/>
  <c r="D638" i="1"/>
  <c r="F645" i="4"/>
  <c r="C639" i="1"/>
  <c r="M3" i="9"/>
  <c r="H297" i="1"/>
  <c r="G297" i="1"/>
  <c r="F425" i="4"/>
  <c r="C420" i="1"/>
  <c r="G637" i="1"/>
  <c r="H637" i="1"/>
  <c r="G418" i="1"/>
  <c r="H418" i="1"/>
  <c r="H419" i="1"/>
  <c r="G419" i="1"/>
  <c r="D646" i="4"/>
  <c r="C638" i="1"/>
  <c r="F644" i="4"/>
  <c r="E649" i="4" l="1"/>
  <c r="D639" i="1"/>
  <c r="G639" i="1" s="1"/>
  <c r="E650" i="4"/>
  <c r="D640" i="1"/>
  <c r="H638" i="1"/>
  <c r="G638" i="1"/>
  <c r="H420" i="1"/>
  <c r="G420" i="1"/>
  <c r="F646" i="4"/>
  <c r="C640" i="1"/>
  <c r="D650" i="4"/>
  <c r="H334" i="9"/>
  <c r="G334" i="9"/>
  <c r="D649" i="4"/>
  <c r="E334" i="9" l="1"/>
  <c r="E298" i="9" s="1"/>
  <c r="I8" i="3" s="1"/>
  <c r="H639" i="1"/>
  <c r="D644" i="1"/>
  <c r="H7" i="3" s="1"/>
  <c r="I20" i="3"/>
  <c r="D643" i="1"/>
  <c r="I19" i="3"/>
  <c r="H640" i="1"/>
  <c r="G640" i="1"/>
  <c r="F649" i="4"/>
  <c r="H19" i="3"/>
  <c r="C643" i="1"/>
  <c r="G297" i="9"/>
  <c r="E297" i="9" s="1"/>
  <c r="B297" i="9" s="1"/>
  <c r="F650" i="4"/>
  <c r="H20" i="3"/>
  <c r="C644" i="1"/>
  <c r="B334" i="9" l="1"/>
  <c r="H644" i="1"/>
  <c r="G644" i="1"/>
  <c r="J3" i="9"/>
  <c r="G643" i="1"/>
  <c r="H643" i="1"/>
  <c r="G295" i="9" l="1"/>
  <c r="H295" i="9"/>
  <c r="L293" i="9"/>
  <c r="F293" i="9" s="1"/>
  <c r="G18" i="9"/>
  <c r="H18" i="9"/>
  <c r="K7" i="9"/>
  <c r="J17" i="9"/>
  <c r="K11" i="9"/>
  <c r="I5" i="9"/>
  <c r="J8" i="9"/>
  <c r="G15" i="9"/>
  <c r="I9" i="9"/>
  <c r="H21" i="9"/>
  <c r="G16" i="9"/>
  <c r="G17" i="9"/>
  <c r="H16" i="9"/>
  <c r="J9" i="9"/>
  <c r="I7" i="9"/>
  <c r="K13" i="9"/>
  <c r="I8" i="9"/>
  <c r="J5" i="9"/>
  <c r="K10" i="9"/>
  <c r="M15" i="9"/>
  <c r="H17" i="9"/>
  <c r="L16" i="9"/>
  <c r="K9" i="9"/>
  <c r="J12" i="9"/>
  <c r="G22" i="9"/>
  <c r="M16" i="9"/>
  <c r="H15" i="9"/>
  <c r="I6" i="9"/>
  <c r="K12" i="9"/>
  <c r="K5" i="9"/>
  <c r="J10" i="9"/>
  <c r="K6" i="9"/>
  <c r="J11" i="9"/>
  <c r="H22" i="9"/>
  <c r="I17" i="9"/>
  <c r="G21" i="9"/>
  <c r="L15" i="9"/>
  <c r="I13" i="9"/>
  <c r="K8" i="9"/>
  <c r="J13" i="9"/>
  <c r="J6" i="9"/>
  <c r="I11" i="9"/>
  <c r="J7" i="9"/>
  <c r="I12" i="9"/>
  <c r="E10" i="9" l="1"/>
  <c r="B10" i="9" s="1"/>
  <c r="E11" i="9"/>
  <c r="B11" i="9" s="1"/>
  <c r="E21" i="9"/>
  <c r="B21" i="9" s="1"/>
  <c r="E12" i="9"/>
  <c r="B12" i="9" s="1"/>
  <c r="E295" i="9"/>
  <c r="E23" i="9" s="1"/>
  <c r="I7" i="3" s="1"/>
  <c r="F15" i="9"/>
  <c r="E22" i="9"/>
  <c r="B22" i="9" s="1"/>
  <c r="E8" i="9"/>
  <c r="B8" i="9" s="1"/>
  <c r="E9" i="9"/>
  <c r="B9" i="9" s="1"/>
  <c r="E18" i="9"/>
  <c r="B18" i="9" s="1"/>
  <c r="E6" i="9"/>
  <c r="B6" i="9" s="1"/>
  <c r="E17" i="9"/>
  <c r="B17" i="9" s="1"/>
  <c r="E15" i="9"/>
  <c r="B293" i="9"/>
  <c r="F23" i="9"/>
  <c r="E7" i="9"/>
  <c r="B7" i="9" s="1"/>
  <c r="E16" i="9"/>
  <c r="E13" i="9"/>
  <c r="B13" i="9" s="1"/>
  <c r="F16" i="9"/>
  <c r="E5" i="9"/>
  <c r="B295" i="9"/>
  <c r="F14" i="9" l="1"/>
  <c r="F3" i="9" s="1"/>
  <c r="B16" i="9"/>
  <c r="E14" i="9"/>
  <c r="I13" i="3" s="1"/>
  <c r="B15" i="9"/>
  <c r="B5" i="9"/>
  <c r="E4" i="9"/>
  <c r="E3" i="9" l="1"/>
</calcChain>
</file>

<file path=xl/sharedStrings.xml><?xml version="1.0" encoding="utf-8"?>
<sst xmlns="http://schemas.openxmlformats.org/spreadsheetml/2006/main" count="4733" uniqueCount="3657">
  <si>
    <t>Obveznik:</t>
  </si>
  <si>
    <t>28292 - DJEČJI VRTIĆ VRAPČIĆ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</si>
  <si>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</si>
  <si>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</si>
  <si>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</si>
  <si>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</si>
  <si>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</si>
  <si>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</si>
  <si>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</si>
  <si>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</si>
  <si>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</si>
  <si>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</si>
  <si>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</si>
  <si>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</si>
  <si>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</si>
  <si>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</si>
  <si>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</si>
  <si>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</si>
  <si>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</si>
  <si>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</si>
  <si>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</si>
  <si>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</si>
  <si>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</si>
  <si>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</si>
  <si>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</si>
  <si>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</si>
  <si>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</si>
  <si>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</si>
  <si>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</si>
  <si>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</si>
  <si>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</si>
  <si>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</si>
  <si>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</si>
  <si>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</si>
  <si>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</si>
  <si>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</si>
  <si>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</si>
  <si>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</si>
  <si>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</si>
  <si>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</si>
  <si>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</si>
  <si>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</si>
  <si>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</si>
  <si>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</si>
  <si>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</si>
  <si>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</si>
  <si>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</si>
  <si>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</si>
  <si>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</si>
  <si>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</si>
  <si>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</si>
  <si>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</si>
  <si>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</si>
  <si>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</si>
  <si>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</si>
  <si>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</si>
  <si>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</si>
  <si>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</si>
  <si>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</si>
  <si>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</si>
  <si>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</si>
  <si>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</si>
  <si>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</si>
  <si>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</si>
  <si>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</si>
  <si>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</si>
  <si>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</si>
  <si>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</si>
  <si>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</si>
  <si>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</si>
  <si>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</si>
  <si>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</si>
  <si>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</si>
  <si>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</si>
  <si>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</si>
  <si>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</si>
  <si>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</si>
  <si>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</si>
  <si>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</si>
  <si>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</si>
  <si>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</si>
  <si>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</si>
  <si>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</si>
  <si>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</si>
  <si>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</si>
  <si>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</si>
  <si>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</si>
  <si>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</si>
  <si>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</si>
  <si>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</si>
  <si>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</si>
  <si>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</si>
  <si>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</si>
  <si>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</si>
  <si>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</si>
  <si>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</si>
  <si>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</si>
  <si>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</si>
  <si>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</si>
  <si>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</si>
  <si>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</si>
  <si>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</si>
  <si>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</si>
  <si>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</si>
  <si>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</si>
  <si>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</si>
  <si>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</si>
  <si>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</si>
  <si>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</si>
  <si>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</si>
  <si>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</si>
  <si>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</si>
  <si>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</si>
  <si>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</si>
  <si>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</si>
  <si>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</si>
  <si>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</si>
  <si>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</si>
  <si>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</si>
  <si>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</si>
  <si>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</si>
  <si>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</si>
  <si>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</si>
  <si>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</si>
  <si>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</si>
  <si>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</si>
  <si>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</si>
  <si>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</si>
  <si>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</si>
  <si>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</si>
  <si>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</si>
  <si>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</si>
  <si>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</si>
  <si>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</si>
  <si>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</si>
  <si>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</si>
  <si>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</si>
  <si>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</si>
  <si>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</si>
  <si>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</si>
  <si>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</si>
  <si>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</si>
  <si>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</si>
  <si>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</si>
  <si>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</si>
  <si>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</si>
  <si>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</si>
  <si>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</si>
  <si>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</si>
  <si>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</si>
  <si>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</si>
  <si>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</si>
  <si>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</si>
  <si>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</si>
  <si>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</si>
  <si>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</si>
  <si>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</si>
  <si>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</si>
  <si>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</si>
  <si>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</si>
  <si>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</si>
  <si>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</si>
  <si>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</si>
  <si>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</si>
  <si>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</si>
  <si>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</si>
  <si>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</si>
  <si>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</si>
  <si>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</si>
  <si>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</si>
  <si>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</si>
  <si>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</si>
  <si>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</si>
  <si>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</si>
  <si>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</si>
  <si>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</si>
  <si>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</si>
  <si>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</si>
  <si>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</si>
  <si>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</si>
  <si>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</si>
  <si>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</si>
  <si>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</si>
  <si>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</si>
  <si>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</si>
  <si>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</si>
  <si>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</si>
  <si>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</si>
  <si>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</si>
  <si>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</si>
  <si>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</si>
  <si>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</si>
  <si>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</si>
  <si>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</si>
  <si>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</si>
  <si>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</si>
  <si>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</si>
  <si>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</si>
  <si>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</si>
  <si>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</si>
  <si>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</si>
  <si>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</si>
  <si>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</si>
  <si>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</si>
  <si>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</si>
  <si>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</si>
  <si>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</si>
  <si>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</si>
  <si>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</si>
  <si>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</si>
  <si>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</si>
  <si>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</si>
  <si>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</si>
  <si>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</si>
  <si>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</si>
  <si>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</si>
  <si>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</si>
  <si>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</si>
  <si>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</si>
  <si>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</si>
  <si>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</si>
  <si>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</si>
  <si>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</si>
  <si>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</si>
  <si>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</si>
  <si>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</si>
  <si>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</si>
  <si>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</si>
  <si>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</si>
  <si>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</si>
  <si>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</si>
  <si>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</si>
  <si>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</si>
  <si>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</si>
  <si>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</si>
  <si>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</si>
  <si>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</si>
  <si>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</si>
  <si>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</si>
  <si>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</si>
  <si>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</si>
  <si>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</si>
  <si>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</si>
  <si>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</si>
  <si>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</si>
  <si>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</si>
  <si>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</si>
  <si>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</si>
  <si>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</si>
  <si>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</si>
  <si>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</si>
  <si>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</si>
  <si>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</si>
  <si>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</si>
  <si>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</si>
  <si>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</si>
  <si>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</si>
  <si>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</si>
  <si>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</si>
  <si>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</si>
  <si>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</si>
  <si>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</si>
  <si>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</si>
  <si>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</si>
  <si>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</si>
  <si>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</si>
  <si>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</si>
  <si>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</si>
  <si>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</si>
  <si>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</si>
  <si>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</si>
  <si>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</si>
  <si>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</si>
  <si>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</si>
  <si>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</si>
  <si>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</si>
  <si>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</si>
  <si>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</si>
  <si>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</si>
  <si>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</si>
  <si>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</si>
  <si>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</si>
  <si>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</si>
  <si>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</si>
  <si>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</si>
  <si>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</si>
  <si>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</si>
  <si>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</si>
  <si>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</si>
  <si>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</si>
  <si>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</si>
  <si>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</si>
  <si>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</si>
  <si>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</si>
  <si>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</si>
  <si>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</si>
  <si>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</si>
  <si>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</si>
  <si>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</si>
  <si>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</si>
  <si>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</si>
  <si>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</si>
  <si>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</si>
  <si>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</si>
  <si>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</si>
  <si>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</si>
  <si>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</si>
  <si>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</si>
  <si>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</si>
  <si>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</si>
  <si>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</si>
  <si>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</si>
  <si>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</si>
  <si>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</si>
  <si>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</si>
  <si>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</si>
  <si>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</si>
  <si>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</si>
  <si>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</si>
  <si>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</si>
  <si>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</si>
  <si>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</si>
  <si>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</si>
  <si>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</si>
  <si>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</si>
  <si>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</si>
  <si>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</si>
  <si>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</si>
  <si>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</si>
  <si>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</si>
  <si>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</si>
  <si>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</si>
  <si>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</si>
  <si>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</si>
  <si>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</si>
  <si>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</si>
  <si>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</si>
  <si>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</si>
  <si>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</si>
  <si>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</si>
  <si>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</si>
  <si>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</si>
  <si>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</si>
  <si>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</si>
  <si>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</si>
  <si>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</si>
  <si>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</si>
  <si>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</si>
  <si>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</si>
  <si>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</si>
  <si>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</si>
  <si>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</si>
  <si>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</si>
  <si>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</si>
  <si>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</si>
  <si>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</si>
  <si>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</si>
  <si>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</si>
  <si>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</si>
  <si>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</si>
  <si>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</si>
  <si>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</si>
  <si>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</si>
  <si>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</si>
  <si>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</si>
  <si>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</si>
  <si>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</si>
  <si>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</si>
  <si>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</si>
  <si>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</si>
  <si>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</si>
  <si>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</si>
  <si>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</si>
  <si>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</si>
  <si>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</si>
  <si>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</si>
  <si>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</si>
  <si>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</si>
  <si>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</si>
  <si>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</si>
  <si>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</si>
  <si>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</si>
  <si>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</si>
  <si>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</si>
  <si>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</si>
  <si>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</si>
  <si>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</si>
  <si>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</si>
  <si>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</si>
  <si>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</si>
  <si>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</si>
  <si>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</si>
  <si>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</si>
  <si>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</si>
  <si>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</si>
  <si>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</si>
  <si>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</si>
  <si>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</si>
  <si>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</si>
  <si>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</si>
  <si>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</si>
  <si>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</si>
  <si>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</si>
  <si>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</si>
  <si>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</si>
  <si>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</si>
  <si>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</si>
  <si>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</si>
  <si>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</si>
  <si>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</si>
  <si>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</si>
  <si>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</si>
  <si>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</si>
  <si>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</si>
  <si>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</si>
  <si>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</si>
  <si>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</si>
  <si>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</si>
  <si>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</si>
  <si>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</si>
  <si>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</si>
  <si>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</si>
  <si>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</si>
  <si>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</si>
  <si>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</si>
  <si>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</si>
  <si>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</si>
  <si>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</si>
  <si>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</si>
  <si>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</si>
  <si>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</si>
  <si>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</si>
  <si>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</si>
  <si>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</si>
  <si>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</si>
  <si>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</si>
  <si>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</si>
  <si>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</si>
  <si>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</si>
  <si>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</si>
  <si>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</si>
  <si>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</si>
  <si>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</si>
  <si>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</si>
  <si>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</si>
  <si>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</si>
  <si>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</si>
  <si>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</si>
  <si>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</si>
  <si>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</si>
  <si>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</si>
  <si>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</si>
  <si>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</si>
  <si>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</si>
  <si>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</si>
  <si>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</si>
  <si>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</si>
  <si>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</si>
  <si>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</si>
  <si>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</si>
  <si>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</si>
  <si>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</si>
  <si>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</si>
  <si>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</si>
  <si>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</si>
  <si>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</si>
  <si>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</si>
  <si>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</si>
  <si>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</si>
  <si>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</si>
  <si>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</si>
  <si>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</si>
  <si>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</si>
  <si>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</si>
  <si>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</si>
  <si>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</si>
  <si>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</si>
  <si>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</si>
  <si>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</si>
  <si>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</si>
  <si>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</si>
  <si>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</si>
  <si>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</si>
  <si>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</si>
  <si>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</si>
  <si>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</si>
  <si>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</si>
  <si>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</si>
  <si>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</si>
  <si>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</si>
  <si>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</si>
  <si>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</si>
  <si>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</si>
  <si>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</si>
  <si>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</si>
  <si>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</si>
  <si>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</si>
  <si>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</si>
  <si>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</si>
  <si>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</si>
  <si>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</si>
  <si>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</si>
  <si>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</si>
  <si>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</si>
  <si>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</si>
  <si>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</si>
  <si>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</si>
  <si>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</si>
  <si>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</si>
  <si>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</si>
  <si>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</si>
  <si>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</si>
  <si>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</si>
  <si>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</si>
  <si>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</si>
  <si>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</si>
  <si>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</si>
  <si>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</si>
  <si>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</si>
  <si>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</si>
  <si>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</si>
  <si>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</si>
  <si>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</si>
  <si>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</si>
  <si>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</si>
  <si>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</si>
  <si>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</si>
  <si>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</si>
  <si>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</si>
  <si>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</si>
  <si>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</si>
  <si>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</si>
  <si>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</si>
  <si>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</si>
  <si>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</si>
  <si>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</si>
  <si>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</si>
  <si>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</si>
  <si>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</si>
  <si>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</si>
  <si>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</si>
  <si>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</si>
  <si>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</si>
  <si>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</si>
  <si>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</si>
  <si>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</si>
  <si>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</si>
  <si>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</si>
  <si>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</si>
  <si>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</si>
  <si>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</si>
  <si>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</si>
  <si>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</si>
  <si>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</si>
  <si>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</si>
  <si>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</si>
  <si>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</si>
  <si>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</si>
  <si>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</si>
  <si>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</si>
  <si>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</si>
  <si>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</si>
  <si>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</si>
  <si>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</si>
  <si>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</si>
  <si>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</si>
  <si>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</si>
  <si>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</si>
  <si>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</si>
  <si>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</si>
  <si>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</si>
  <si>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</si>
  <si>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</si>
  <si>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</si>
  <si>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</si>
  <si>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</si>
  <si>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</si>
  <si>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</si>
  <si>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</si>
  <si>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</si>
  <si>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</si>
  <si>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</si>
  <si>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</si>
  <si>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</si>
  <si>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</si>
  <si>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</si>
  <si>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</si>
  <si>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</si>
  <si>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</si>
  <si>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</si>
  <si>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</si>
  <si>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</si>
  <si>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</si>
  <si>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</si>
  <si>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</si>
  <si>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</si>
  <si>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</si>
  <si>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</si>
  <si>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</si>
  <si>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</si>
  <si>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</si>
  <si>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</si>
  <si>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</si>
  <si>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</si>
  <si>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</si>
  <si>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</si>
  <si>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</si>
  <si>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</si>
  <si>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</si>
  <si>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</si>
  <si>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</si>
  <si>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</si>
  <si>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</si>
  <si>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</si>
  <si>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</si>
  <si>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</si>
  <si>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</si>
  <si>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</si>
  <si>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</si>
  <si>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</si>
  <si>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</si>
  <si>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</si>
  <si>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</si>
  <si>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</si>
  <si>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</si>
  <si>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</si>
  <si>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</si>
  <si>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</si>
  <si>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</si>
  <si>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</si>
  <si>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</si>
  <si>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</si>
  <si>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</si>
  <si>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</si>
  <si>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</si>
  <si>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</si>
  <si>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</si>
  <si>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</si>
  <si>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</si>
  <si>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</si>
  <si>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</si>
  <si>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</si>
  <si>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</si>
  <si>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</si>
  <si>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</si>
  <si>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</si>
  <si>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</si>
  <si>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</si>
  <si>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</si>
  <si>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</si>
  <si>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</si>
  <si>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</si>
  <si>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</si>
  <si>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</si>
  <si>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</si>
  <si>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</si>
  <si>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</si>
  <si>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</si>
  <si>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</si>
  <si>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</si>
  <si>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</si>
  <si>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</si>
  <si>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</si>
  <si>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</si>
  <si>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</si>
  <si>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</si>
  <si>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</si>
  <si>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</si>
  <si>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</si>
  <si>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</si>
  <si>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</si>
  <si>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</si>
  <si>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</si>
  <si>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</si>
  <si>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</si>
  <si>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</si>
  <si>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</si>
  <si>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</si>
  <si>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</si>
  <si>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</si>
  <si>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</si>
  <si>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</si>
  <si>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</si>
  <si>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</si>
  <si>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</si>
  <si>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</si>
  <si>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</si>
  <si>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</si>
  <si>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</si>
  <si>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</si>
  <si>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</si>
  <si>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</si>
  <si>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</si>
  <si>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</si>
  <si>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</si>
  <si>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</si>
  <si>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</si>
  <si>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</si>
  <si>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</si>
  <si>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</si>
  <si>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</si>
  <si>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</si>
  <si>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</si>
  <si>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</si>
  <si>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</si>
  <si>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</si>
  <si>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</si>
  <si>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</si>
  <si>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</si>
  <si>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</si>
  <si>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</si>
  <si>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</si>
  <si>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</si>
  <si>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</si>
  <si>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</si>
  <si>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</si>
  <si>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</si>
  <si>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</si>
  <si>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</si>
  <si>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</si>
  <si>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</si>
  <si>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</si>
  <si>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</si>
  <si>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</si>
  <si>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</si>
  <si>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</si>
  <si>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</si>
  <si>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</si>
  <si>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</si>
  <si>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</si>
  <si>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</si>
  <si>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</si>
  <si>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</si>
  <si>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</si>
  <si>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</si>
  <si>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</si>
  <si>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</si>
  <si>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</si>
  <si>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</si>
  <si>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</si>
  <si>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</si>
  <si>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</si>
  <si>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</si>
  <si>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</si>
  <si>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</si>
  <si>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</si>
  <si>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</si>
  <si>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</si>
  <si>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</si>
  <si>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</si>
  <si>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</si>
  <si>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</si>
  <si>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</si>
  <si>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</si>
  <si>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</si>
  <si>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</si>
  <si>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</si>
  <si>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</si>
  <si>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</si>
  <si>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</si>
  <si>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</si>
  <si>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</si>
  <si>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</si>
  <si>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</si>
  <si>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</si>
  <si>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</si>
  <si>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</si>
  <si>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</si>
  <si>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</si>
  <si>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</si>
  <si>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</si>
  <si>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</si>
  <si>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</si>
  <si>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</si>
  <si>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</si>
  <si>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</si>
  <si>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</si>
  <si>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</si>
  <si>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</si>
  <si>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</si>
  <si>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</si>
  <si>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</si>
  <si>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</si>
  <si>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</si>
  <si>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</si>
  <si>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</si>
  <si>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</si>
  <si>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</si>
  <si>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</si>
  <si>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</si>
  <si>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</si>
  <si>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</si>
  <si>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</si>
  <si>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</si>
  <si>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</si>
  <si>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</si>
  <si>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</si>
  <si>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</si>
  <si>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</si>
  <si>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</si>
  <si>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</si>
  <si>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</si>
  <si>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</si>
  <si>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</si>
  <si>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</si>
  <si>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</si>
  <si>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</si>
  <si>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</si>
  <si>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</si>
  <si>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</si>
  <si>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</si>
  <si>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</si>
  <si>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</si>
  <si>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</si>
  <si>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</si>
  <si>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</si>
  <si>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</si>
  <si>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</si>
  <si>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</si>
  <si>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</si>
  <si>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</si>
  <si>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</si>
  <si>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</si>
  <si>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</si>
  <si>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</si>
  <si>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</si>
  <si>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</si>
  <si>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</si>
  <si>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</si>
  <si>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</si>
  <si>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</si>
  <si>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</si>
  <si>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</si>
  <si>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</si>
  <si>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</si>
  <si>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</si>
  <si>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</si>
  <si>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</si>
  <si>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</si>
  <si>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</si>
  <si>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</si>
  <si>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</si>
  <si>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</si>
  <si>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</si>
  <si>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</si>
  <si>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</si>
  <si>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</si>
  <si>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</si>
  <si>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</si>
  <si>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</si>
  <si>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</si>
  <si>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</si>
  <si>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</si>
  <si>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</si>
  <si>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</si>
  <si>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</si>
  <si>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</si>
  <si>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</si>
  <si>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</si>
  <si>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</si>
  <si>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</si>
  <si>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</si>
  <si>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</si>
  <si>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</si>
  <si>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</si>
  <si>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</si>
  <si>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</si>
  <si>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</si>
  <si>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</si>
  <si>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</si>
  <si>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</si>
  <si>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</si>
  <si>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</si>
  <si>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</si>
  <si>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</si>
  <si>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</si>
  <si>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</si>
  <si>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</si>
  <si>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</si>
  <si>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</si>
  <si>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</si>
  <si>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</si>
  <si>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</si>
  <si>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</si>
  <si>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</si>
  <si>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</si>
  <si>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</si>
  <si>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</si>
  <si>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</si>
  <si>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</si>
  <si>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</si>
  <si>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</si>
  <si>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</si>
  <si>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</si>
  <si>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</si>
  <si>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</si>
  <si>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</si>
  <si>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</si>
  <si>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</si>
  <si>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</si>
  <si>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</si>
  <si>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</si>
  <si>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</si>
  <si>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</si>
  <si>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</si>
  <si>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</si>
  <si>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</si>
  <si>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</si>
  <si>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</si>
  <si>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</si>
  <si>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</si>
  <si>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</si>
  <si>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</si>
  <si>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</si>
  <si>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</si>
  <si>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</si>
  <si>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</si>
  <si>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</si>
  <si>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</si>
  <si>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</si>
  <si>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</si>
  <si>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</si>
  <si>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</si>
  <si>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</si>
  <si>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</si>
  <si>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</si>
  <si>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</si>
  <si>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</si>
  <si>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</si>
  <si>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</si>
  <si>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</si>
  <si>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</si>
  <si>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</si>
  <si>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</si>
  <si>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</si>
  <si>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</si>
  <si>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</si>
  <si>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</si>
  <si>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</si>
  <si>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</si>
  <si>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</si>
  <si>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</si>
  <si>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</si>
  <si>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</si>
  <si>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</si>
  <si>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</si>
  <si>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</si>
  <si>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</si>
  <si>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</si>
  <si>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</si>
  <si>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</si>
  <si>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</si>
  <si>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</si>
  <si>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</si>
  <si>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</si>
  <si>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</si>
  <si>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</si>
  <si>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</si>
  <si>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</si>
  <si>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</si>
  <si>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</si>
  <si>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</si>
  <si>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</si>
  <si>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</si>
  <si>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</si>
  <si>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</si>
  <si>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</si>
  <si>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</si>
  <si>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</si>
  <si>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</si>
  <si>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</si>
  <si>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</si>
  <si>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</si>
  <si>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</si>
  <si>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</si>
  <si>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</si>
  <si>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</si>
  <si>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</si>
  <si>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</si>
  <si>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</si>
  <si>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</si>
  <si>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</si>
  <si>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</si>
  <si>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</si>
  <si>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</si>
  <si>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</si>
  <si>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</si>
  <si>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</si>
  <si>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</si>
  <si>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</si>
  <si>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</si>
  <si>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</si>
  <si>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</si>
  <si>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</si>
  <si>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</si>
  <si>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</si>
  <si>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</si>
  <si>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</si>
  <si>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</si>
  <si>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</si>
  <si>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</si>
  <si>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</si>
  <si>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</si>
  <si>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</si>
  <si>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</si>
  <si>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</si>
  <si>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</si>
  <si>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</si>
  <si>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</si>
  <si>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</si>
  <si>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</si>
  <si>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</si>
  <si>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</si>
  <si>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</si>
  <si>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</si>
  <si>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</si>
  <si>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</si>
  <si>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</si>
  <si>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</si>
  <si>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</si>
  <si>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</si>
  <si>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</si>
  <si>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</si>
  <si>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</si>
  <si>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</si>
  <si>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</si>
  <si>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</si>
  <si>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</si>
  <si>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</si>
  <si>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</si>
  <si>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</si>
  <si>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</si>
  <si>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</si>
  <si>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</si>
  <si>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</si>
  <si>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</si>
  <si>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</si>
  <si>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</si>
  <si>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</si>
  <si>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</si>
  <si>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</si>
  <si>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</si>
  <si>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</si>
  <si>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</si>
  <si>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</si>
  <si>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</si>
  <si>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</si>
  <si>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</si>
  <si>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</si>
  <si>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</si>
  <si>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</si>
  <si>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</si>
  <si>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</si>
  <si>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</si>
  <si>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</si>
  <si>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</si>
  <si>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</si>
  <si>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</si>
  <si>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</si>
  <si>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</si>
  <si>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</si>
  <si>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</si>
  <si>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</si>
  <si>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</si>
  <si>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</si>
  <si>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</si>
  <si>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</si>
  <si>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</si>
  <si>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</si>
  <si>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</si>
  <si>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</si>
  <si>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</si>
  <si>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</si>
  <si>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</si>
  <si>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</si>
  <si>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</si>
  <si>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</si>
  <si>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</si>
  <si>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</si>
  <si>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</si>
  <si>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</si>
  <si>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</si>
  <si>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</si>
  <si>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</si>
  <si>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</si>
  <si>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</si>
  <si>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</si>
  <si>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</si>
  <si>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</si>
  <si>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</si>
  <si>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</si>
  <si>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</si>
  <si>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</si>
  <si>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</si>
  <si>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</si>
  <si>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</si>
  <si>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</si>
  <si>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</si>
  <si>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</si>
  <si>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</si>
  <si>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</si>
  <si>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</si>
  <si>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</si>
  <si>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</si>
  <si>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</si>
  <si>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</si>
  <si>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</si>
  <si>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</si>
  <si>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</si>
  <si>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</si>
  <si>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</si>
  <si>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</si>
  <si>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</si>
  <si>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</si>
  <si>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</si>
  <si>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</si>
  <si>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</si>
  <si>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</si>
  <si>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</si>
  <si>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</si>
  <si>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</si>
  <si>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</si>
  <si>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</si>
  <si>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</si>
  <si>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</si>
  <si>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</si>
  <si>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</si>
  <si>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</si>
  <si>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</si>
  <si>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</si>
  <si>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</si>
  <si>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</si>
  <si>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</si>
  <si>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</si>
  <si>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</si>
  <si>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</si>
  <si>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</si>
  <si>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</si>
  <si>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</si>
  <si>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</si>
  <si>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</si>
  <si>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</si>
  <si>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</si>
  <si>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</si>
  <si>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</si>
  <si>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</si>
  <si>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</si>
  <si>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</si>
  <si>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</si>
  <si>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</si>
  <si>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</si>
  <si>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</si>
  <si>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</si>
  <si>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</si>
  <si>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</si>
  <si>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</si>
  <si>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</si>
  <si>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</si>
  <si>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</si>
  <si>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</si>
  <si>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</si>
  <si>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</si>
  <si>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</si>
  <si>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</si>
  <si>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</si>
  <si>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</si>
  <si>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</si>
  <si>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</si>
  <si>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</si>
  <si>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</si>
  <si>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</si>
  <si>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</si>
  <si>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</si>
  <si>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</si>
  <si>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</si>
  <si>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</si>
  <si>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</si>
  <si>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</si>
  <si>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</si>
  <si>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</si>
  <si>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</si>
  <si>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</si>
  <si>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</si>
  <si>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</si>
  <si>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</si>
  <si>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</si>
  <si>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</si>
  <si>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</si>
  <si>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</si>
  <si>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</si>
  <si>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</si>
  <si>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</si>
  <si>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</si>
  <si>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</si>
  <si>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</si>
  <si>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</si>
  <si>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</si>
  <si>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</si>
  <si>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</si>
  <si>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</si>
  <si>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</si>
  <si>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</si>
  <si>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</si>
  <si>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</si>
  <si>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</si>
  <si>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</si>
  <si>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</si>
  <si>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</si>
  <si>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</si>
  <si>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</si>
  <si>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</si>
  <si>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</si>
  <si>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</si>
  <si>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</si>
  <si>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</si>
  <si>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</si>
  <si>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</si>
  <si>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</si>
  <si>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</si>
  <si>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</si>
  <si>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</si>
  <si>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</si>
  <si>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</si>
  <si>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</si>
  <si>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</si>
  <si>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</si>
  <si>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</si>
  <si>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</si>
  <si>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</si>
  <si>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</si>
  <si>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</si>
  <si>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</si>
  <si>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</si>
  <si>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</si>
  <si>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</si>
  <si>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</si>
  <si>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</si>
  <si>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</si>
  <si>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</si>
  <si>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</si>
  <si>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</si>
  <si>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</si>
  <si>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</si>
  <si>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</si>
  <si>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</si>
  <si>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</si>
  <si>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</si>
  <si>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</si>
  <si>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</si>
  <si>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</si>
  <si>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</si>
  <si>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</si>
  <si>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</si>
  <si>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</si>
  <si>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</si>
  <si>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</si>
  <si>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</si>
  <si>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</si>
  <si>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</si>
  <si>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</si>
  <si>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</si>
  <si>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</si>
  <si>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</si>
  <si>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</si>
  <si>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</si>
  <si>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</si>
  <si>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</si>
  <si>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</si>
  <si>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</si>
  <si>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</si>
  <si>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</si>
  <si>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</si>
  <si>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</si>
  <si>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</si>
  <si>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</si>
  <si>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</si>
  <si>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</si>
  <si>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</si>
  <si>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</si>
  <si>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</si>
  <si>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</si>
  <si>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</si>
  <si>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</si>
  <si>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</si>
  <si>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</si>
  <si>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</si>
  <si>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</si>
  <si>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</si>
  <si>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</si>
  <si>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</si>
  <si>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</si>
  <si>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</si>
  <si>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</si>
  <si>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</si>
  <si>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</si>
  <si>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</si>
  <si>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</si>
  <si>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</si>
  <si>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</si>
  <si>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</si>
  <si>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</si>
  <si>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</si>
  <si>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</si>
  <si>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</si>
  <si>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</si>
  <si>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</si>
  <si>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</si>
  <si>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</si>
  <si>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</si>
  <si>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</si>
  <si>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</si>
  <si>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</si>
  <si>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</si>
  <si>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</si>
  <si>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</si>
  <si>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</si>
  <si>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</si>
  <si>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</si>
  <si>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</si>
  <si>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</si>
  <si>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</si>
  <si>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</si>
  <si>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</si>
  <si>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</si>
  <si>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</si>
  <si>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</si>
  <si>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</si>
  <si>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</si>
  <si>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</si>
  <si>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</si>
  <si>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</si>
  <si>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</si>
  <si>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</si>
  <si>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</si>
  <si>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</si>
  <si>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</si>
  <si>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</si>
  <si>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</si>
  <si>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</si>
  <si>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</si>
  <si>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</si>
  <si>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</si>
  <si>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</si>
  <si>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</si>
  <si>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</si>
  <si>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</si>
  <si>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</si>
  <si>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</si>
  <si>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</si>
  <si>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</si>
  <si>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</si>
  <si>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</si>
  <si>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</si>
  <si>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</si>
  <si>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</si>
  <si>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</si>
  <si>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</si>
  <si>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</si>
  <si>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</si>
  <si>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</si>
  <si>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</si>
  <si>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</si>
  <si>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</si>
  <si>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</si>
  <si>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</si>
  <si>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</si>
  <si>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</si>
  <si>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</si>
  <si>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</si>
  <si>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</si>
  <si>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</si>
  <si>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</si>
  <si>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</si>
  <si>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</si>
  <si>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</si>
  <si>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</si>
  <si>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</si>
  <si>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</si>
  <si>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</si>
  <si>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</si>
  <si>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</si>
  <si>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</si>
  <si>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</si>
  <si>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</si>
  <si>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</si>
  <si>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</si>
  <si>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</si>
  <si>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</si>
  <si>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</si>
  <si>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</si>
  <si>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</si>
  <si>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</si>
  <si>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</si>
  <si>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</si>
  <si>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</si>
  <si>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</si>
  <si>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</si>
  <si>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</si>
  <si>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</si>
  <si>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</si>
  <si>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</si>
  <si>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</si>
  <si>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</si>
  <si>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</si>
  <si>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</si>
  <si>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</si>
  <si>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</si>
  <si>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</si>
  <si>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</si>
  <si>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</si>
  <si>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</si>
  <si>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</si>
  <si>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</si>
  <si>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</si>
  <si>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</si>
  <si>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</si>
  <si>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</si>
  <si>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</si>
  <si>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</si>
  <si>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</si>
  <si>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</si>
  <si>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</si>
  <si>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</si>
  <si>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</si>
  <si>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</si>
  <si>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</si>
  <si>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</si>
  <si>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</si>
  <si>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</si>
  <si>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</si>
  <si>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</si>
  <si>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</si>
  <si>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</si>
  <si>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</si>
  <si>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</si>
  <si>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</si>
  <si>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</si>
  <si>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</si>
  <si>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</si>
  <si>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</si>
  <si>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</si>
  <si>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</si>
  <si>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</si>
  <si>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</si>
  <si>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</si>
  <si>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</si>
  <si>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</si>
  <si>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</si>
  <si>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</si>
  <si>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</si>
  <si>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</si>
  <si>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</si>
  <si>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</si>
  <si>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</si>
  <si>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</si>
  <si>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</si>
  <si>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</si>
  <si>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</si>
  <si>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</si>
  <si>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</si>
  <si>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</si>
  <si>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</si>
  <si>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</si>
  <si>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</si>
  <si>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</si>
  <si>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</si>
  <si>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</si>
  <si>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</si>
  <si>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</si>
  <si>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</si>
  <si>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</si>
  <si>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</si>
  <si>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</si>
  <si>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</si>
  <si>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</si>
  <si>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</si>
  <si>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</si>
  <si>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</si>
  <si>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</si>
  <si>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</si>
  <si>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</si>
  <si>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</si>
  <si>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</si>
  <si>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</si>
  <si>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</si>
  <si>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</si>
  <si>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</si>
  <si>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</si>
  <si>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</si>
  <si>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</si>
  <si>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</si>
  <si>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</si>
  <si>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</si>
  <si>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</si>
  <si>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</si>
  <si>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</si>
  <si>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</si>
  <si>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</si>
  <si>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</si>
  <si>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</si>
  <si>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</si>
  <si>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</si>
  <si>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</si>
  <si>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</si>
  <si>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</si>
  <si>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</si>
  <si>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</si>
  <si>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</si>
  <si>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</si>
  <si>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</si>
  <si>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</si>
  <si>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</si>
  <si>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</si>
  <si>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</si>
  <si>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</si>
  <si>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</si>
  <si>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</si>
  <si>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</si>
  <si>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</si>
  <si>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</si>
  <si>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</si>
  <si>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</si>
  <si>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</si>
  <si>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</si>
  <si>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</si>
  <si>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</si>
  <si>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</si>
  <si>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</si>
  <si>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</si>
  <si>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</si>
  <si>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</si>
  <si>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</si>
  <si>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</si>
  <si>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</si>
  <si>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</si>
  <si>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</si>
  <si>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</si>
  <si>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</si>
  <si>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</si>
  <si>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</si>
  <si>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</si>
  <si>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</si>
  <si>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</si>
  <si>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</si>
  <si>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</si>
  <si>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</si>
  <si>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</si>
  <si>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</si>
  <si>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</si>
  <si>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</si>
  <si>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</si>
  <si>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</si>
  <si>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</si>
  <si>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</si>
  <si>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</si>
  <si>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</si>
  <si>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</si>
  <si>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</si>
  <si>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</si>
  <si>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</si>
  <si>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</si>
  <si>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</si>
  <si>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</si>
  <si>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</si>
  <si>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</si>
  <si>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</si>
  <si>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</si>
  <si>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</si>
  <si>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</si>
  <si>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</si>
  <si>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</si>
  <si>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</si>
  <si>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</si>
  <si>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</si>
  <si>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</si>
  <si>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</si>
  <si>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</si>
  <si>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</si>
  <si>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</si>
  <si>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</si>
  <si>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</si>
  <si>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</si>
  <si>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</si>
  <si>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</si>
  <si>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</si>
  <si>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</si>
  <si>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</si>
  <si>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</si>
  <si>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</si>
  <si>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</si>
  <si>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</si>
  <si>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</si>
  <si>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</si>
  <si>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</si>
  <si>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</si>
  <si>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</si>
  <si>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</si>
  <si>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</si>
  <si>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</si>
  <si>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</si>
  <si>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</si>
  <si>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</si>
  <si>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</si>
  <si>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</si>
  <si>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</si>
  <si>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</si>
  <si>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</si>
  <si>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</si>
  <si>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</si>
  <si>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</si>
  <si>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</si>
  <si>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</si>
  <si>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</si>
  <si>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</si>
  <si>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</si>
  <si>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</si>
  <si>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</si>
  <si>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</si>
  <si>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</si>
  <si>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</si>
  <si>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</si>
  <si>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</si>
  <si>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</si>
  <si>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</si>
  <si>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</si>
  <si>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</si>
  <si>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</si>
  <si>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</si>
  <si>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</si>
  <si>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</si>
  <si>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</si>
  <si>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</si>
  <si>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</si>
  <si>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</si>
  <si>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</si>
  <si>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</si>
  <si>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</si>
  <si>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</si>
  <si>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</si>
  <si>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</si>
  <si>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</si>
  <si>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</si>
  <si>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</si>
  <si>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</si>
  <si>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</si>
  <si>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</si>
  <si>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</si>
  <si>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</si>
  <si>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</si>
  <si>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</si>
  <si>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</si>
  <si>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</si>
  <si>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</si>
  <si>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</si>
  <si>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</si>
  <si>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</si>
  <si>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</si>
  <si>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</si>
  <si>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</si>
  <si>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</si>
  <si>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</si>
  <si>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</si>
  <si>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</si>
  <si>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</si>
  <si>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</si>
  <si>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</si>
  <si>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</si>
  <si>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</si>
  <si>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</si>
  <si>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</si>
  <si>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</si>
  <si>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</si>
  <si>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</si>
  <si>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</si>
  <si>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</si>
  <si>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</si>
  <si>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</si>
  <si>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</si>
  <si>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</si>
  <si>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</si>
  <si>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</si>
  <si>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</si>
  <si>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</si>
  <si>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</si>
  <si>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</si>
  <si>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</si>
  <si>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</si>
  <si>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</si>
  <si>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</si>
  <si>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</si>
  <si>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</si>
  <si>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</si>
  <si>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</si>
  <si>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</si>
  <si>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</si>
  <si>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</si>
  <si>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</si>
  <si>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</si>
  <si>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</si>
  <si>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</si>
  <si>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</si>
  <si>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</si>
  <si>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</si>
  <si>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</si>
  <si>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</si>
  <si>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</si>
  <si>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</si>
  <si>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</si>
  <si>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</si>
  <si>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</si>
  <si>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</si>
  <si>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</si>
  <si>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</si>
  <si>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</si>
  <si>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</si>
  <si>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</si>
  <si>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</si>
  <si>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</si>
  <si>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</si>
  <si>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</si>
  <si>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</si>
  <si>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</si>
  <si>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</si>
  <si>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</si>
  <si>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</si>
  <si>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</si>
  <si>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</si>
  <si>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</si>
  <si>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</si>
  <si>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</si>
  <si>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</si>
  <si>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</si>
  <si>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</si>
  <si>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</si>
  <si>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</si>
  <si>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</si>
  <si>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</si>
  <si>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</si>
  <si>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</si>
  <si>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</si>
  <si>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</si>
  <si>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</si>
  <si>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</si>
  <si>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</si>
  <si>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</si>
  <si>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</si>
  <si>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</si>
  <si>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</si>
  <si>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</si>
  <si>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</si>
  <si>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</si>
  <si>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</si>
  <si>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</si>
  <si>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</si>
  <si>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</si>
  <si>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</si>
  <si>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</si>
  <si>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</si>
  <si>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</si>
  <si>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</si>
  <si>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</si>
  <si>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</si>
  <si>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</si>
  <si>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</si>
  <si>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</si>
  <si>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</si>
  <si>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</si>
  <si>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</si>
  <si>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</si>
  <si>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</si>
  <si>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</si>
  <si>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</si>
  <si>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</si>
  <si>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</si>
  <si>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</si>
  <si>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</si>
  <si>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</si>
  <si>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</si>
  <si>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</si>
  <si>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</si>
  <si>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</si>
  <si>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</si>
  <si>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</si>
  <si>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</si>
  <si>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</si>
  <si>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</si>
  <si>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</si>
  <si>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</si>
  <si>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</si>
  <si>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</si>
  <si>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</si>
  <si>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</si>
  <si>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</si>
  <si>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</si>
  <si>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</si>
  <si>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</si>
  <si>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</si>
  <si>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</si>
  <si>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</si>
  <si>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</si>
  <si>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</si>
  <si>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</si>
  <si>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</si>
  <si>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</si>
  <si>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</si>
  <si>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</si>
  <si>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</si>
  <si>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</si>
  <si>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</si>
  <si>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</si>
  <si>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</si>
  <si>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</si>
  <si>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</si>
  <si>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</si>
  <si>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</si>
  <si>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</si>
  <si>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</si>
  <si>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</si>
  <si>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</si>
  <si>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</si>
  <si>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</si>
  <si>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</si>
  <si>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</si>
  <si>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</si>
  <si>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</si>
  <si>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</si>
  <si>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</si>
  <si>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</si>
  <si>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</si>
  <si>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</si>
  <si>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</si>
  <si>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</si>
  <si>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</si>
  <si>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</si>
  <si>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</si>
  <si>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</si>
  <si>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</si>
  <si>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</si>
  <si>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</si>
  <si>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</si>
  <si>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</si>
  <si>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</si>
  <si>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</si>
  <si>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</si>
  <si>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</si>
  <si>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</si>
  <si>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</si>
  <si>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</si>
  <si>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</si>
  <si>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</si>
  <si>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</si>
  <si>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</si>
  <si>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</si>
  <si>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</si>
  <si>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</si>
  <si>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</si>
  <si>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</si>
  <si>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</si>
  <si>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</si>
  <si>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</si>
  <si>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</si>
  <si>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</si>
  <si>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</si>
  <si>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</si>
  <si>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</si>
  <si>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</si>
  <si>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</si>
  <si>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</si>
  <si>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</si>
  <si>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</si>
  <si>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</si>
  <si>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</si>
  <si>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</si>
  <si>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</si>
  <si>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</si>
  <si>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</si>
  <si>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</si>
  <si>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</si>
  <si>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</si>
  <si>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</si>
  <si>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</si>
  <si>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</si>
  <si>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</si>
  <si>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</si>
  <si>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</si>
  <si>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</si>
  <si>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</si>
  <si>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</si>
  <si>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</si>
  <si>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</si>
  <si>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</si>
  <si>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</si>
  <si>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</si>
  <si>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</si>
  <si>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</si>
  <si>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</si>
  <si>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</si>
  <si>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</si>
  <si>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</si>
  <si>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</si>
  <si>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</si>
  <si>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</si>
  <si>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</si>
  <si>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</si>
  <si>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</si>
  <si>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</si>
  <si>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</si>
  <si>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</si>
  <si>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</si>
  <si>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</si>
  <si>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</si>
  <si>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</si>
  <si>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</si>
  <si>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</si>
  <si>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</si>
  <si>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</si>
  <si>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</si>
  <si>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</si>
  <si>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</si>
  <si>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</si>
  <si>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</si>
  <si>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</si>
  <si>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</si>
  <si>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</si>
  <si>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</si>
  <si>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</si>
  <si>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</si>
  <si>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</si>
  <si>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</si>
  <si>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</si>
  <si>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</si>
  <si>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</si>
  <si>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</si>
  <si>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</si>
  <si>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</si>
  <si>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</si>
  <si>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</si>
  <si>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</si>
  <si>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</si>
  <si>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</si>
  <si>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</si>
  <si>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</si>
  <si>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</si>
  <si>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</si>
  <si>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</si>
  <si>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</si>
  <si>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</si>
  <si>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</si>
  <si>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</si>
  <si>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</si>
  <si>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</si>
  <si>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</si>
  <si>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</si>
  <si>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</si>
  <si>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</si>
  <si>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</si>
  <si>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</si>
  <si>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</si>
  <si>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</si>
  <si>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</si>
  <si>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</si>
  <si>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</si>
  <si>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</si>
  <si>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</si>
  <si>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</si>
  <si>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</si>
  <si>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</si>
  <si>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</si>
  <si>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</si>
  <si>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</si>
  <si>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</si>
  <si>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</si>
  <si>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</si>
  <si>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</si>
  <si>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</si>
  <si>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</si>
  <si>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</si>
  <si>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</si>
  <si>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</si>
  <si>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VRAPČIĆ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</si>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</sst>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1407747.79</v>
      </c>
      <c r="D2" s="7">
        <f>'PR-RAS'!E6</f>
        <v>2089533.8599999999</v>
      </c>
      <c r="E2" s="7">
        <v>0</v>
      </c>
      <c r="F2" s="7">
        <v>0</v>
      </c>
      <c r="G2" s="8">
        <f t="shared" ref="G2:G274" si="0">(B2/1000)*(C2*1+D2*2)</f>
        <v>5586.8155099999994</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1205461.52</v>
      </c>
      <c r="D45" s="2">
        <f>'PR-RAS'!E49</f>
        <v>1771969.52</v>
      </c>
      <c r="E45" s="2">
        <v>0</v>
      </c>
      <c r="F45" s="2">
        <v>0</v>
      </c>
      <c r="G45" s="3">
        <f t="shared" si="0"/>
        <v>208973.62464000002</v>
      </c>
      <c r="H45" s="3">
        <f t="shared" si="1"/>
        <v>0.9599999999627471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1205461.52</v>
      </c>
      <c r="D64" s="2">
        <f>'PR-RAS'!E68</f>
        <v>1771969.52</v>
      </c>
      <c r="E64" s="2">
        <v>0</v>
      </c>
      <c r="F64" s="2">
        <v>0</v>
      </c>
      <c r="G64" s="3">
        <f t="shared" si="0"/>
        <v>299212.23528000002</v>
      </c>
      <c r="H64" s="3">
        <f t="shared" si="1"/>
        <v>0.9599999999627471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1203695.5</v>
      </c>
      <c r="D65" s="2">
        <f>'PR-RAS'!E69</f>
        <v>1763222.6</v>
      </c>
      <c r="E65" s="2">
        <v>0</v>
      </c>
      <c r="F65" s="2">
        <v>0</v>
      </c>
      <c r="G65" s="3">
        <f t="shared" si="0"/>
        <v>302729.0048</v>
      </c>
      <c r="H65" s="3">
        <f t="shared" si="1"/>
        <v>0.89999999990686774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1766.02</v>
      </c>
      <c r="D66" s="2">
        <f>'PR-RAS'!E70</f>
        <v>8746.92</v>
      </c>
      <c r="E66" s="2">
        <v>0</v>
      </c>
      <c r="F66" s="2">
        <v>0</v>
      </c>
      <c r="G66" s="3">
        <f t="shared" si="0"/>
        <v>1251.8909000000001</v>
      </c>
      <c r="H66" s="3">
        <f t="shared" si="1"/>
        <v>9.9999999999909051E-2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7.01</v>
      </c>
      <c r="D78" s="2">
        <f>'PR-RAS'!E82</f>
        <v>7.94</v>
      </c>
      <c r="E78" s="2">
        <v>0</v>
      </c>
      <c r="F78" s="2">
        <v>0</v>
      </c>
      <c r="G78" s="3">
        <f t="shared" si="0"/>
        <v>1.7625299999999999</v>
      </c>
      <c r="H78" s="3">
        <f t="shared" si="1"/>
        <v>6.9999999999999396E-2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7.01</v>
      </c>
      <c r="D79" s="2">
        <f>'PR-RAS'!E83</f>
        <v>7.94</v>
      </c>
      <c r="E79" s="2">
        <v>0</v>
      </c>
      <c r="F79" s="2">
        <v>0</v>
      </c>
      <c r="G79" s="3">
        <f t="shared" si="0"/>
        <v>1.78542</v>
      </c>
      <c r="H79" s="3">
        <f t="shared" si="1"/>
        <v>6.9999999999999396E-2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7.01</v>
      </c>
      <c r="D81" s="2">
        <f>'PR-RAS'!E85</f>
        <v>7.94</v>
      </c>
      <c r="E81" s="2">
        <v>0</v>
      </c>
      <c r="F81" s="2">
        <v>0</v>
      </c>
      <c r="G81" s="3">
        <f t="shared" si="0"/>
        <v>1.8312000000000002</v>
      </c>
      <c r="H81" s="3">
        <f t="shared" si="1"/>
        <v>6.9999999999999396E-2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110364.88</v>
      </c>
      <c r="D102" s="2">
        <f>'PR-RAS'!E106</f>
        <v>128513.5</v>
      </c>
      <c r="E102" s="2">
        <v>0</v>
      </c>
      <c r="F102" s="2">
        <v>0</v>
      </c>
      <c r="G102" s="3">
        <f t="shared" si="0"/>
        <v>37106.579880000005</v>
      </c>
      <c r="H102" s="3">
        <f t="shared" si="1"/>
        <v>0.61999999999534339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110364.88</v>
      </c>
      <c r="D108" s="2">
        <f>'PR-RAS'!E112</f>
        <v>128513.5</v>
      </c>
      <c r="E108" s="2">
        <v>0</v>
      </c>
      <c r="F108" s="2">
        <v>0</v>
      </c>
      <c r="G108" s="3">
        <f t="shared" si="0"/>
        <v>39310.93116</v>
      </c>
      <c r="H108" s="3">
        <f t="shared" si="1"/>
        <v>0.61999999999534339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110364.88</v>
      </c>
      <c r="D113" s="2">
        <f>'PR-RAS'!E117</f>
        <v>128513.5</v>
      </c>
      <c r="E113" s="2">
        <v>0</v>
      </c>
      <c r="F113" s="2">
        <v>0</v>
      </c>
      <c r="G113" s="3">
        <f t="shared" si="0"/>
        <v>41147.89056</v>
      </c>
      <c r="H113" s="3">
        <f t="shared" si="1"/>
        <v>0.61999999999534339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v>
      </c>
      <c r="D121" s="2">
        <f>'PR-RAS'!E125</f>
        <v>16.96</v>
      </c>
      <c r="E121" s="2">
        <v>0</v>
      </c>
      <c r="F121" s="2">
        <v>0</v>
      </c>
      <c r="G121" s="3">
        <f t="shared" si="0"/>
        <v>16.070400000000003</v>
      </c>
      <c r="H121" s="3">
        <f t="shared" si="1"/>
        <v>3.9999999999999147E-2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16.96</v>
      </c>
      <c r="E125" s="2">
        <v>0</v>
      </c>
      <c r="F125" s="2">
        <v>0</v>
      </c>
      <c r="G125" s="3">
        <f t="shared" si="0"/>
        <v>16.606080000000002</v>
      </c>
      <c r="H125" s="3">
        <f t="shared" si="1"/>
        <v>3.9999999999999147E-2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16.96</v>
      </c>
      <c r="E126" s="2">
        <v>0</v>
      </c>
      <c r="F126" s="2">
        <v>0</v>
      </c>
      <c r="G126" s="3">
        <f t="shared" si="0"/>
        <v>16.740000000000002</v>
      </c>
      <c r="H126" s="3">
        <f t="shared" si="1"/>
        <v>3.9999999999999147E-2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91814.38</v>
      </c>
      <c r="D130" s="2">
        <f>'PR-RAS'!E134</f>
        <v>189025.94</v>
      </c>
      <c r="E130" s="2">
        <v>0</v>
      </c>
      <c r="F130" s="2">
        <v>0</v>
      </c>
      <c r="G130" s="3">
        <f t="shared" si="0"/>
        <v>60612.747540000004</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91814.38</v>
      </c>
      <c r="D131" s="2">
        <f>'PR-RAS'!E135</f>
        <v>189025.94</v>
      </c>
      <c r="E131" s="2">
        <v>0</v>
      </c>
      <c r="F131" s="2">
        <v>0</v>
      </c>
      <c r="G131" s="3">
        <f t="shared" si="0"/>
        <v>61082.613800000006</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91780.28</v>
      </c>
      <c r="D132" s="2">
        <f>'PR-RAS'!E136</f>
        <v>188674.62</v>
      </c>
      <c r="E132" s="2">
        <v>0</v>
      </c>
      <c r="F132" s="2">
        <v>0</v>
      </c>
      <c r="G132" s="3">
        <f t="shared" si="0"/>
        <v>61455.967120000008</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34.1</v>
      </c>
      <c r="D133" s="2">
        <f>'PR-RAS'!E137</f>
        <v>351.32</v>
      </c>
      <c r="E133" s="2">
        <v>0</v>
      </c>
      <c r="F133" s="2">
        <v>0</v>
      </c>
      <c r="G133" s="3">
        <f t="shared" si="0"/>
        <v>97.249680000000012</v>
      </c>
      <c r="H133" s="3">
        <f t="shared" si="1"/>
        <v>0.4199999999999946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1434945.57</v>
      </c>
      <c r="D148" s="2">
        <f>'PR-RAS'!E152</f>
        <v>2166883.11</v>
      </c>
      <c r="E148" s="2">
        <v>0</v>
      </c>
      <c r="F148" s="2">
        <v>0</v>
      </c>
      <c r="G148" s="3">
        <f t="shared" si="0"/>
        <v>848000.63312999997</v>
      </c>
      <c r="H148" s="3">
        <f t="shared" si="1"/>
        <v>0.53999999980442226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1125087.97</v>
      </c>
      <c r="D149" s="2">
        <f>'PR-RAS'!E153</f>
        <v>1823201.9100000001</v>
      </c>
      <c r="E149" s="2">
        <v>0</v>
      </c>
      <c r="F149" s="2">
        <v>0</v>
      </c>
      <c r="G149" s="3">
        <f t="shared" si="0"/>
        <v>706180.78492000001</v>
      </c>
      <c r="H149" s="3">
        <f t="shared" si="1"/>
        <v>0.11999999987892807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909251.16999999993</v>
      </c>
      <c r="D150" s="2">
        <f>'PR-RAS'!E154</f>
        <v>1512508.25</v>
      </c>
      <c r="E150" s="2">
        <v>0</v>
      </c>
      <c r="F150" s="2">
        <v>0</v>
      </c>
      <c r="G150" s="3">
        <f t="shared" si="0"/>
        <v>586205.88283000002</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868611.11</v>
      </c>
      <c r="D151" s="2">
        <f>'PR-RAS'!E155</f>
        <v>1434327.86</v>
      </c>
      <c r="E151" s="2">
        <v>0</v>
      </c>
      <c r="F151" s="2">
        <v>0</v>
      </c>
      <c r="G151" s="3">
        <f t="shared" si="0"/>
        <v>560590.02449999994</v>
      </c>
      <c r="H151" s="3">
        <f t="shared" si="1"/>
        <v>0.24999999988358468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40640.06</v>
      </c>
      <c r="D152" s="2">
        <f>'PR-RAS'!E156</f>
        <v>78180.39</v>
      </c>
      <c r="E152" s="2">
        <v>0</v>
      </c>
      <c r="F152" s="2">
        <v>0</v>
      </c>
      <c r="G152" s="3">
        <f t="shared" si="0"/>
        <v>29747.126839999997</v>
      </c>
      <c r="H152" s="3">
        <f t="shared" si="1"/>
        <v>0.44999999999708962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78951.53</v>
      </c>
      <c r="D155" s="2">
        <f>'PR-RAS'!E159</f>
        <v>79458.820000000007</v>
      </c>
      <c r="E155" s="2">
        <v>0</v>
      </c>
      <c r="F155" s="2">
        <v>0</v>
      </c>
      <c r="G155" s="3">
        <f t="shared" si="0"/>
        <v>36631.852180000002</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136885.26999999999</v>
      </c>
      <c r="D156" s="2">
        <f>'PR-RAS'!E160</f>
        <v>231234.84</v>
      </c>
      <c r="E156" s="2">
        <v>0</v>
      </c>
      <c r="F156" s="2">
        <v>0</v>
      </c>
      <c r="G156" s="3">
        <f t="shared" si="0"/>
        <v>92900.01724999999</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136885.26999999999</v>
      </c>
      <c r="D158" s="2">
        <f>'PR-RAS'!E162</f>
        <v>231234.84</v>
      </c>
      <c r="E158" s="2">
        <v>0</v>
      </c>
      <c r="F158" s="2">
        <v>0</v>
      </c>
      <c r="G158" s="3">
        <f t="shared" si="0"/>
        <v>94098.727149999992</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307882.13</v>
      </c>
      <c r="D160" s="2">
        <f>'PR-RAS'!E164</f>
        <v>341817.63</v>
      </c>
      <c r="E160" s="2">
        <v>0</v>
      </c>
      <c r="F160" s="2">
        <v>0</v>
      </c>
      <c r="G160" s="3">
        <f t="shared" si="0"/>
        <v>157651.26501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57638.659999999996</v>
      </c>
      <c r="D161" s="2">
        <f>'PR-RAS'!E165</f>
        <v>62850.59</v>
      </c>
      <c r="E161" s="2">
        <v>0</v>
      </c>
      <c r="F161" s="2">
        <v>0</v>
      </c>
      <c r="G161" s="3">
        <f t="shared" si="0"/>
        <v>29334.374400000001</v>
      </c>
      <c r="H161" s="3">
        <f t="shared" si="1"/>
        <v>0.75000000000727596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1098</v>
      </c>
      <c r="D162" s="2">
        <f>'PR-RAS'!E166</f>
        <v>537.72</v>
      </c>
      <c r="E162" s="2">
        <v>0</v>
      </c>
      <c r="F162" s="2">
        <v>0</v>
      </c>
      <c r="G162" s="3">
        <f t="shared" si="0"/>
        <v>349.92384000000004</v>
      </c>
      <c r="H162" s="3">
        <f t="shared" si="1"/>
        <v>0.27999999999997272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47026.38</v>
      </c>
      <c r="D163" s="2">
        <f>'PR-RAS'!E167</f>
        <v>53980.29</v>
      </c>
      <c r="E163" s="2">
        <v>0</v>
      </c>
      <c r="F163" s="2">
        <v>0</v>
      </c>
      <c r="G163" s="3">
        <f t="shared" si="0"/>
        <v>25107.88752</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6438.74</v>
      </c>
      <c r="D164" s="2">
        <f>'PR-RAS'!E168</f>
        <v>6205.16</v>
      </c>
      <c r="E164" s="2">
        <v>0</v>
      </c>
      <c r="F164" s="2">
        <v>0</v>
      </c>
      <c r="G164" s="3">
        <f t="shared" si="0"/>
        <v>3072.3967799999996</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3075.54</v>
      </c>
      <c r="D165" s="2">
        <f>'PR-RAS'!E169</f>
        <v>2127.42</v>
      </c>
      <c r="E165" s="2">
        <v>0</v>
      </c>
      <c r="F165" s="2">
        <v>0</v>
      </c>
      <c r="G165" s="3">
        <f t="shared" si="0"/>
        <v>1202.1823200000001</v>
      </c>
      <c r="H165" s="3">
        <f t="shared" si="1"/>
        <v>0.88000000000010914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178296.37999999998</v>
      </c>
      <c r="D166" s="2">
        <f>'PR-RAS'!E170</f>
        <v>200436.16999999998</v>
      </c>
      <c r="E166" s="2">
        <v>0</v>
      </c>
      <c r="F166" s="2">
        <v>0</v>
      </c>
      <c r="G166" s="3">
        <f t="shared" si="0"/>
        <v>95562.838799999998</v>
      </c>
      <c r="H166" s="3">
        <f t="shared" si="1"/>
        <v>0.54999999995925464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42165.5</v>
      </c>
      <c r="D167" s="2">
        <f>'PR-RAS'!E171</f>
        <v>36936.03</v>
      </c>
      <c r="E167" s="2">
        <v>0</v>
      </c>
      <c r="F167" s="2">
        <v>0</v>
      </c>
      <c r="G167" s="3">
        <f t="shared" si="0"/>
        <v>19262.234960000002</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125453.98</v>
      </c>
      <c r="D168" s="2">
        <f>'PR-RAS'!E172</f>
        <v>146916.18</v>
      </c>
      <c r="E168" s="2">
        <v>0</v>
      </c>
      <c r="F168" s="2">
        <v>0</v>
      </c>
      <c r="G168" s="3">
        <f t="shared" si="0"/>
        <v>70020.818780000001</v>
      </c>
      <c r="H168" s="3">
        <f t="shared" si="1"/>
        <v>0.19999999999708962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8691.91</v>
      </c>
      <c r="D169" s="2">
        <f>'PR-RAS'!E173</f>
        <v>9069.56</v>
      </c>
      <c r="E169" s="2">
        <v>0</v>
      </c>
      <c r="F169" s="2">
        <v>0</v>
      </c>
      <c r="G169" s="3">
        <f t="shared" si="0"/>
        <v>4507.6130400000002</v>
      </c>
      <c r="H169" s="3">
        <f t="shared" si="1"/>
        <v>0.53000000000065484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1509.4</v>
      </c>
      <c r="D171" s="2">
        <f>'PR-RAS'!E175</f>
        <v>1545.04</v>
      </c>
      <c r="E171" s="2">
        <v>0</v>
      </c>
      <c r="F171" s="2">
        <v>0</v>
      </c>
      <c r="G171" s="3">
        <f t="shared" si="0"/>
        <v>781.91160000000002</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475.59</v>
      </c>
      <c r="D173" s="2">
        <f>'PR-RAS'!E177</f>
        <v>5969.36</v>
      </c>
      <c r="E173" s="2">
        <v>0</v>
      </c>
      <c r="F173" s="2">
        <v>0</v>
      </c>
      <c r="G173" s="3">
        <f t="shared" si="0"/>
        <v>2135.2613199999996</v>
      </c>
      <c r="H173" s="3">
        <f t="shared" si="1"/>
        <v>0.76999999999969759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64093.77</v>
      </c>
      <c r="D174" s="2">
        <f>'PR-RAS'!E178</f>
        <v>69983.239999999991</v>
      </c>
      <c r="E174" s="2">
        <v>0</v>
      </c>
      <c r="F174" s="2">
        <v>0</v>
      </c>
      <c r="G174" s="3">
        <f t="shared" si="0"/>
        <v>35302.423249999993</v>
      </c>
      <c r="H174" s="3">
        <f t="shared" si="1"/>
        <v>0.4699999999938882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6798</v>
      </c>
      <c r="D175" s="2">
        <f>'PR-RAS'!E179</f>
        <v>9307.64</v>
      </c>
      <c r="E175" s="2">
        <v>0</v>
      </c>
      <c r="F175" s="2">
        <v>0</v>
      </c>
      <c r="G175" s="3">
        <f t="shared" si="0"/>
        <v>4421.9107199999999</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20886.900000000001</v>
      </c>
      <c r="D176" s="2">
        <f>'PR-RAS'!E180</f>
        <v>16015.59</v>
      </c>
      <c r="E176" s="2">
        <v>0</v>
      </c>
      <c r="F176" s="2">
        <v>0</v>
      </c>
      <c r="G176" s="3">
        <f t="shared" si="0"/>
        <v>9260.6639999999989</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11131.3</v>
      </c>
      <c r="D178" s="2">
        <f>'PR-RAS'!E182</f>
        <v>15874.09</v>
      </c>
      <c r="E178" s="2">
        <v>0</v>
      </c>
      <c r="F178" s="2">
        <v>0</v>
      </c>
      <c r="G178" s="3">
        <f t="shared" si="0"/>
        <v>7589.6679599999989</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2744.68</v>
      </c>
      <c r="D179" s="2">
        <f>'PR-RAS'!E183</f>
        <v>3240.32</v>
      </c>
      <c r="E179" s="2">
        <v>0</v>
      </c>
      <c r="F179" s="2">
        <v>0</v>
      </c>
      <c r="G179" s="3">
        <f t="shared" si="0"/>
        <v>1642.1069599999998</v>
      </c>
      <c r="H179" s="3">
        <f t="shared" si="1"/>
        <v>0.64000000000032742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8854.33</v>
      </c>
      <c r="D180" s="2">
        <f>'PR-RAS'!E184</f>
        <v>8080.35</v>
      </c>
      <c r="E180" s="2">
        <v>0</v>
      </c>
      <c r="F180" s="2">
        <v>0</v>
      </c>
      <c r="G180" s="3">
        <f t="shared" si="0"/>
        <v>4477.6903699999993</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7142.28</v>
      </c>
      <c r="D181" s="2">
        <f>'PR-RAS'!E185</f>
        <v>1313.02</v>
      </c>
      <c r="E181" s="2">
        <v>0</v>
      </c>
      <c r="F181" s="2">
        <v>0</v>
      </c>
      <c r="G181" s="3">
        <f t="shared" si="0"/>
        <v>1758.2975999999999</v>
      </c>
      <c r="H181" s="3">
        <f t="shared" si="1"/>
        <v>0.29999999999972715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3543.49</v>
      </c>
      <c r="D182" s="2">
        <f>'PR-RAS'!E186</f>
        <v>6331.17</v>
      </c>
      <c r="E182" s="2">
        <v>0</v>
      </c>
      <c r="F182" s="2">
        <v>0</v>
      </c>
      <c r="G182" s="3">
        <f t="shared" si="0"/>
        <v>2933.2552299999998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2992.79</v>
      </c>
      <c r="D183" s="2">
        <f>'PR-RAS'!E187</f>
        <v>9821.06</v>
      </c>
      <c r="E183" s="2">
        <v>0</v>
      </c>
      <c r="F183" s="2">
        <v>0</v>
      </c>
      <c r="G183" s="3">
        <f t="shared" si="0"/>
        <v>4119.5536199999997</v>
      </c>
      <c r="H183" s="3">
        <f t="shared" si="1"/>
        <v>0.26999999999952706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7853.32</v>
      </c>
      <c r="D190" s="2">
        <f>'PR-RAS'!E194</f>
        <v>8547.6299999999992</v>
      </c>
      <c r="E190" s="2">
        <v>0</v>
      </c>
      <c r="F190" s="2">
        <v>0</v>
      </c>
      <c r="G190" s="3">
        <f t="shared" si="0"/>
        <v>4715.2816199999997</v>
      </c>
      <c r="H190" s="3">
        <f t="shared" si="1"/>
        <v>0.69000000000050932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1244.1400000000001</v>
      </c>
      <c r="D192" s="2">
        <f>'PR-RAS'!E196</f>
        <v>1244.68</v>
      </c>
      <c r="E192" s="2">
        <v>0</v>
      </c>
      <c r="F192" s="2">
        <v>0</v>
      </c>
      <c r="G192" s="3">
        <f t="shared" si="0"/>
        <v>713.09850000000006</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340.55</v>
      </c>
      <c r="D193" s="2">
        <f>'PR-RAS'!E197</f>
        <v>378.53</v>
      </c>
      <c r="E193" s="2">
        <v>0</v>
      </c>
      <c r="F193" s="2">
        <v>0</v>
      </c>
      <c r="G193" s="3">
        <f t="shared" si="0"/>
        <v>210.74112</v>
      </c>
      <c r="H193" s="3">
        <f t="shared" si="1"/>
        <v>0.92000000000001592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4449.3100000000004</v>
      </c>
      <c r="D195" s="2">
        <f>'PR-RAS'!E199</f>
        <v>5206.95</v>
      </c>
      <c r="E195" s="2">
        <v>0</v>
      </c>
      <c r="F195" s="2">
        <v>0</v>
      </c>
      <c r="G195" s="3">
        <f t="shared" si="0"/>
        <v>2883.4627399999999</v>
      </c>
      <c r="H195" s="3">
        <f t="shared" si="1"/>
        <v>0.36000000000058208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1819.32</v>
      </c>
      <c r="D197" s="2">
        <f>'PR-RAS'!E201</f>
        <v>1717.47</v>
      </c>
      <c r="E197" s="2">
        <v>0</v>
      </c>
      <c r="F197" s="2">
        <v>0</v>
      </c>
      <c r="G197" s="3">
        <f t="shared" si="0"/>
        <v>1029.8349600000001</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1975.47</v>
      </c>
      <c r="D198" s="2">
        <f>'PR-RAS'!E202</f>
        <v>1863.57</v>
      </c>
      <c r="E198" s="2">
        <v>0</v>
      </c>
      <c r="F198" s="2">
        <v>0</v>
      </c>
      <c r="G198" s="3">
        <f t="shared" si="0"/>
        <v>1123.41417</v>
      </c>
      <c r="H198" s="3">
        <f t="shared" si="1"/>
        <v>0.90000000000009095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1975.47</v>
      </c>
      <c r="D212" s="2">
        <f>'PR-RAS'!E216</f>
        <v>1863.57</v>
      </c>
      <c r="E212" s="2">
        <v>0</v>
      </c>
      <c r="F212" s="2">
        <v>0</v>
      </c>
      <c r="G212" s="3">
        <f t="shared" si="0"/>
        <v>1203.2507099999998</v>
      </c>
      <c r="H212" s="3">
        <f t="shared" si="1"/>
        <v>0.90000000000009095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1975.47</v>
      </c>
      <c r="D213" s="2">
        <f>'PR-RAS'!E217</f>
        <v>1863.35</v>
      </c>
      <c r="E213" s="2">
        <v>0</v>
      </c>
      <c r="F213" s="2">
        <v>0</v>
      </c>
      <c r="G213" s="3">
        <f t="shared" si="0"/>
        <v>1208.86004</v>
      </c>
      <c r="H213" s="3">
        <f t="shared" si="1"/>
        <v>0.81999999999993634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0.22</v>
      </c>
      <c r="E215" s="2">
        <v>0</v>
      </c>
      <c r="F215" s="2">
        <v>0</v>
      </c>
      <c r="G215" s="3">
        <f t="shared" si="0"/>
        <v>9.4159999999999994E-2</v>
      </c>
      <c r="H215" s="3">
        <f t="shared" si="1"/>
        <v>0.22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1434945.57</v>
      </c>
      <c r="D295" s="2">
        <f>'PR-RAS'!E299</f>
        <v>2166883.11</v>
      </c>
      <c r="E295" s="2">
        <v>0</v>
      </c>
      <c r="F295" s="2">
        <v>0</v>
      </c>
      <c r="G295" s="3">
        <f t="shared" si="12"/>
        <v>1696001.2662599999</v>
      </c>
      <c r="H295" s="3">
        <f t="shared" si="13"/>
        <v>0.53999999980442226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27197.780000000028</v>
      </c>
      <c r="D297" s="2">
        <f>'PR-RAS'!E301</f>
        <v>77349.25</v>
      </c>
      <c r="E297" s="2">
        <v>0</v>
      </c>
      <c r="F297" s="2">
        <v>0</v>
      </c>
      <c r="G297" s="3">
        <f t="shared" si="12"/>
        <v>53841.298880000002</v>
      </c>
      <c r="H297" s="3">
        <f t="shared" si="13"/>
        <v>0.46999999997206032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53096.93</v>
      </c>
      <c r="D298" s="2">
        <f>'PR-RAS'!E302</f>
        <v>24099.03</v>
      </c>
      <c r="E298" s="2">
        <v>0</v>
      </c>
      <c r="F298" s="2">
        <v>0</v>
      </c>
      <c r="G298" s="3">
        <f t="shared" si="12"/>
        <v>30084.612029999997</v>
      </c>
      <c r="H298" s="3">
        <f t="shared" si="13"/>
        <v>9.9999999998544808E-2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2128.39</v>
      </c>
      <c r="D300" s="2">
        <f>'PR-RAS'!E304</f>
        <v>2761.69</v>
      </c>
      <c r="E300" s="2">
        <v>0</v>
      </c>
      <c r="F300" s="2">
        <v>0</v>
      </c>
      <c r="G300" s="3">
        <f t="shared" si="12"/>
        <v>2287.87923</v>
      </c>
      <c r="H300" s="3">
        <f t="shared" si="13"/>
        <v>0.6999999999998181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1800.1200000000001</v>
      </c>
      <c r="D355" s="2">
        <f>'PR-RAS'!E360</f>
        <v>9098.24</v>
      </c>
      <c r="E355" s="2">
        <v>0</v>
      </c>
      <c r="F355" s="2">
        <v>0</v>
      </c>
      <c r="G355" s="3">
        <f t="shared" si="12"/>
        <v>7078.7963999999993</v>
      </c>
      <c r="H355" s="3">
        <f t="shared" si="13"/>
        <v>0.35999999999989996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1800.1200000000001</v>
      </c>
      <c r="D368" s="2">
        <f>'PR-RAS'!E373</f>
        <v>9098.24</v>
      </c>
      <c r="E368" s="2">
        <v>0</v>
      </c>
      <c r="F368" s="2">
        <v>0</v>
      </c>
      <c r="G368" s="3">
        <f t="shared" si="12"/>
        <v>7338.752199999999</v>
      </c>
      <c r="H368" s="3">
        <f t="shared" si="13"/>
        <v>0.35999999999989996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1800.1200000000001</v>
      </c>
      <c r="D374" s="2">
        <f>'PR-RAS'!E379</f>
        <v>9098.24</v>
      </c>
      <c r="E374" s="2">
        <v>0</v>
      </c>
      <c r="F374" s="2">
        <v>0</v>
      </c>
      <c r="G374" s="3">
        <f t="shared" si="12"/>
        <v>7458.7317999999996</v>
      </c>
      <c r="H374" s="3">
        <f t="shared" si="13"/>
        <v>0.35999999999989996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199.99</v>
      </c>
      <c r="D375" s="2">
        <f>'PR-RAS'!E380</f>
        <v>2457.4899999999998</v>
      </c>
      <c r="E375" s="2">
        <v>0</v>
      </c>
      <c r="F375" s="2">
        <v>0</v>
      </c>
      <c r="G375" s="3">
        <f t="shared" si="12"/>
        <v>1912.9987799999997</v>
      </c>
      <c r="H375" s="3">
        <f t="shared" si="13"/>
        <v>0.49999999999977263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468.25</v>
      </c>
      <c r="E376" s="2">
        <v>0</v>
      </c>
      <c r="F376" s="2">
        <v>0</v>
      </c>
      <c r="G376" s="3">
        <f t="shared" si="12"/>
        <v>351.1875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1600.13</v>
      </c>
      <c r="D381" s="2">
        <f>'PR-RAS'!E386</f>
        <v>6172.5</v>
      </c>
      <c r="E381" s="2">
        <v>0</v>
      </c>
      <c r="F381" s="2">
        <v>0</v>
      </c>
      <c r="G381" s="3">
        <f t="shared" si="12"/>
        <v>5299.1494000000002</v>
      </c>
      <c r="H381" s="3">
        <f t="shared" si="13"/>
        <v>0.63000000000010914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1800.1200000000001</v>
      </c>
      <c r="D413" s="2">
        <f>'PR-RAS'!E418</f>
        <v>9098.24</v>
      </c>
      <c r="E413" s="2">
        <v>0</v>
      </c>
      <c r="F413" s="2">
        <v>0</v>
      </c>
      <c r="G413" s="3">
        <f t="shared" si="12"/>
        <v>8238.5991999999987</v>
      </c>
      <c r="H413" s="3">
        <f t="shared" si="13"/>
        <v>0.35999999999989996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1407747.79</v>
      </c>
      <c r="D417" s="2">
        <f>'PR-RAS'!E422</f>
        <v>2089533.8599999999</v>
      </c>
      <c r="E417" s="2">
        <v>0</v>
      </c>
      <c r="F417" s="2">
        <v>0</v>
      </c>
      <c r="G417" s="3">
        <f t="shared" si="12"/>
        <v>2324115.2521599997</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1436745.6900000002</v>
      </c>
      <c r="D418" s="2">
        <f>'PR-RAS'!E423</f>
        <v>2175981.35</v>
      </c>
      <c r="E418" s="2">
        <v>0</v>
      </c>
      <c r="F418" s="2">
        <v>0</v>
      </c>
      <c r="G418" s="3">
        <f t="shared" si="12"/>
        <v>2413891.3986300002</v>
      </c>
      <c r="H418" s="3">
        <f t="shared" si="13"/>
        <v>0.65999999991618097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28997.90000000014</v>
      </c>
      <c r="D420" s="2">
        <f>'PR-RAS'!E425</f>
        <v>86447.490000000224</v>
      </c>
      <c r="E420" s="2">
        <v>0</v>
      </c>
      <c r="F420" s="2">
        <v>0</v>
      </c>
      <c r="G420" s="3">
        <f t="shared" si="12"/>
        <v>84593.116720000238</v>
      </c>
      <c r="H420" s="3">
        <f t="shared" si="13"/>
        <v>0.59000000008381903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53096.93</v>
      </c>
      <c r="D421" s="2">
        <f>'PR-RAS'!E426</f>
        <v>24099.03</v>
      </c>
      <c r="E421" s="2">
        <v>0</v>
      </c>
      <c r="F421" s="2">
        <v>0</v>
      </c>
      <c r="G421" s="3">
        <f t="shared" si="12"/>
        <v>42543.895799999991</v>
      </c>
      <c r="H421" s="3">
        <f t="shared" si="13"/>
        <v>9.9999999998544808E-2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2128.39</v>
      </c>
      <c r="D423" s="2">
        <f>'PR-RAS'!E428</f>
        <v>2761.69</v>
      </c>
      <c r="E423" s="2">
        <v>0</v>
      </c>
      <c r="F423" s="2">
        <v>0</v>
      </c>
      <c r="G423" s="3">
        <f t="shared" si="12"/>
        <v>3229.0469400000002</v>
      </c>
      <c r="H423" s="3">
        <f t="shared" si="13"/>
        <v>0.6999999999998181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1407747.79</v>
      </c>
      <c r="D637" s="2">
        <f>'PR-RAS'!E643</f>
        <v>2089533.8599999999</v>
      </c>
      <c r="E637" s="2">
        <v>0</v>
      </c>
      <c r="F637" s="2">
        <v>0</v>
      </c>
      <c r="G637" s="3">
        <f t="shared" si="14"/>
        <v>3553214.6643599998</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1436745.6900000002</v>
      </c>
      <c r="D638" s="2">
        <f>'PR-RAS'!E644</f>
        <v>2175981.35</v>
      </c>
      <c r="E638" s="2">
        <v>0</v>
      </c>
      <c r="F638" s="2">
        <v>0</v>
      </c>
      <c r="G638" s="3">
        <f t="shared" si="14"/>
        <v>3687407.2444300004</v>
      </c>
      <c r="H638" s="3">
        <f t="shared" si="15"/>
        <v>0.65999999991618097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28997.90000000014</v>
      </c>
      <c r="D640" s="2">
        <f>'PR-RAS'!E646</f>
        <v>86447.490000000224</v>
      </c>
      <c r="E640" s="2">
        <v>0</v>
      </c>
      <c r="F640" s="2">
        <v>0</v>
      </c>
      <c r="G640" s="3">
        <f t="shared" si="14"/>
        <v>129009.55032000037</v>
      </c>
      <c r="H640" s="3">
        <f t="shared" si="15"/>
        <v>0.59000000008381903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53096.93</v>
      </c>
      <c r="D641" s="2">
        <f>'PR-RAS'!E647</f>
        <v>24099.03</v>
      </c>
      <c r="E641" s="2">
        <v>0</v>
      </c>
      <c r="F641" s="2">
        <v>0</v>
      </c>
      <c r="G641" s="3">
        <f t="shared" si="14"/>
        <v>64828.793599999997</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24099.029999999861</v>
      </c>
      <c r="D643" s="2">
        <f>'PR-RAS'!E649</f>
        <v>0</v>
      </c>
      <c r="E643" s="2">
        <v>0</v>
      </c>
      <c r="F643" s="2">
        <v>0</v>
      </c>
      <c r="G643" s="3">
        <f t="shared" si="14"/>
        <v>15471.577259999911</v>
      </c>
      <c r="H643" s="3">
        <f t="shared" si="15"/>
        <v>2.9999999860592652E-2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62348.460000000225</v>
      </c>
      <c r="E644" s="2">
        <v>0</v>
      </c>
      <c r="F644" s="2">
        <v>0</v>
      </c>
      <c r="G644" s="3">
        <f t="shared" si="14"/>
        <v>80180.119560000297</v>
      </c>
      <c r="H644" s="3">
        <f t="shared" si="15"/>
        <v>0.46000000022468157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139796.18</v>
      </c>
      <c r="D646" s="2">
        <f>'PR-RAS'!E653</f>
        <v>151857.72</v>
      </c>
      <c r="E646" s="2">
        <v>0</v>
      </c>
      <c r="F646" s="2">
        <v>0</v>
      </c>
      <c r="G646" s="3">
        <f t="shared" si="14"/>
        <v>286064.99489999999</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1525999.91</v>
      </c>
      <c r="D647" s="2">
        <f>'PR-RAS'!E654</f>
        <v>2232676.8199999998</v>
      </c>
      <c r="E647" s="2">
        <v>0</v>
      </c>
      <c r="F647" s="2">
        <v>0</v>
      </c>
      <c r="G647" s="3">
        <f t="shared" si="14"/>
        <v>3870414.3933000001</v>
      </c>
      <c r="H647" s="3">
        <f t="shared" si="15"/>
        <v>0.2700000002514571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1513938.37</v>
      </c>
      <c r="D648" s="2">
        <f>'PR-RAS'!E655</f>
        <v>2384342.41</v>
      </c>
      <c r="E648" s="2">
        <v>0</v>
      </c>
      <c r="F648" s="2">
        <v>0</v>
      </c>
      <c r="G648" s="3">
        <f t="shared" si="14"/>
        <v>4064857.2039300003</v>
      </c>
      <c r="H648" s="3">
        <f t="shared" si="15"/>
        <v>0.78000000026077032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151857.71999999974</v>
      </c>
      <c r="D649" s="2">
        <f>'PR-RAS'!E656</f>
        <v>192.12999999988824</v>
      </c>
      <c r="E649" s="2">
        <v>0</v>
      </c>
      <c r="F649" s="2">
        <v>0</v>
      </c>
      <c r="G649" s="3">
        <f t="shared" si="14"/>
        <v>98652.803039999693</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73</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73</v>
      </c>
      <c r="E653" s="2">
        <v>0</v>
      </c>
      <c r="F653" s="2">
        <v>0</v>
      </c>
      <c r="G653" s="3">
        <f t="shared" si="14"/>
        <v>141.48400000000001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4494.76</v>
      </c>
      <c r="D676" s="2">
        <f>'PR-RAS'!E683</f>
        <v>8033.33</v>
      </c>
      <c r="E676" s="2">
        <v>0</v>
      </c>
      <c r="F676" s="2">
        <v>0</v>
      </c>
      <c r="G676" s="3">
        <f t="shared" si="14"/>
        <v>13878.958500000001</v>
      </c>
      <c r="H676" s="3">
        <f t="shared" si="15"/>
        <v>0.56999999999970896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1199200.74</v>
      </c>
      <c r="D677" s="2">
        <f>'PR-RAS'!E684</f>
        <v>1755189.27</v>
      </c>
      <c r="E677" s="2">
        <v>0</v>
      </c>
      <c r="F677" s="2">
        <v>0</v>
      </c>
      <c r="G677" s="3">
        <f t="shared" si="14"/>
        <v>3183675.5932800006</v>
      </c>
      <c r="H677" s="3">
        <f t="shared" si="15"/>
        <v>0.53000000002793968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1766.02</v>
      </c>
      <c r="D679" s="2">
        <f>'PR-RAS'!E686</f>
        <v>8746.92</v>
      </c>
      <c r="E679" s="2">
        <v>0</v>
      </c>
      <c r="F679" s="2">
        <v>0</v>
      </c>
      <c r="G679" s="3">
        <f t="shared" si="14"/>
        <v>13058.185080000001</v>
      </c>
      <c r="H679" s="3">
        <f t="shared" si="15"/>
        <v>9.9999999999909051E-2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110364.88</v>
      </c>
      <c r="D717" s="2">
        <f>'PR-RAS'!E724</f>
        <v>128513.5</v>
      </c>
      <c r="E717" s="2">
        <v>0</v>
      </c>
      <c r="F717" s="2">
        <v>0</v>
      </c>
      <c r="G717" s="3">
        <f t="shared" si="14"/>
        <v>263052.58607999998</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1858.13</v>
      </c>
      <c r="D726" s="2">
        <f>'PR-RAS'!E733</f>
        <v>450</v>
      </c>
      <c r="E726" s="2">
        <v>0</v>
      </c>
      <c r="F726" s="2">
        <v>0</v>
      </c>
      <c r="G726" s="3">
        <f t="shared" si="14"/>
        <v>1999.6442500000001</v>
      </c>
      <c r="H726" s="3">
        <f t="shared" si="15"/>
        <v>0.13000000000010914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47026.38</v>
      </c>
      <c r="D727" s="2">
        <f>'PR-RAS'!E734</f>
        <v>53980.29</v>
      </c>
      <c r="E727" s="2">
        <v>0</v>
      </c>
      <c r="F727" s="2">
        <v>0</v>
      </c>
      <c r="G727" s="3">
        <f t="shared" si="14"/>
        <v>112520.53296</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3076.57</v>
      </c>
      <c r="D729" s="2">
        <f>'PR-RAS'!E736</f>
        <v>2641.95</v>
      </c>
      <c r="E729" s="2">
        <v>0</v>
      </c>
      <c r="F729" s="2">
        <v>0</v>
      </c>
      <c r="G729" s="3">
        <f t="shared" si="14"/>
        <v>6086.4221599999992</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216.51</v>
      </c>
      <c r="D730" s="2">
        <f>'PR-RAS'!E737</f>
        <v>0</v>
      </c>
      <c r="E730" s="2">
        <v>0</v>
      </c>
      <c r="F730" s="2">
        <v>0</v>
      </c>
      <c r="G730" s="3">
        <f t="shared" si="14"/>
        <v>157.83579</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2201.15</v>
      </c>
      <c r="D731" s="2">
        <f>'PR-RAS'!E738</f>
        <v>0</v>
      </c>
      <c r="E731" s="2">
        <v>0</v>
      </c>
      <c r="F731" s="2">
        <v>0</v>
      </c>
      <c r="G731" s="3">
        <f t="shared" si="14"/>
        <v>1606.8395</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303.02</v>
      </c>
      <c r="E732" s="2">
        <v>0</v>
      </c>
      <c r="F732" s="2">
        <v>0</v>
      </c>
      <c r="G732" s="3">
        <f t="shared" si="14"/>
        <v>443.01523999999995</v>
      </c>
      <c r="H732" s="3">
        <f t="shared" si="15"/>
        <v>1.999999999998181E-2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1244.1400000000001</v>
      </c>
      <c r="D735" s="2">
        <f>'PR-RAS'!E742</f>
        <v>1244.68</v>
      </c>
      <c r="E735" s="2">
        <v>0</v>
      </c>
      <c r="F735" s="2">
        <v>0</v>
      </c>
      <c r="G735" s="3">
        <f t="shared" si="14"/>
        <v>2740.3890000000001</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192370.18</v>
      </c>
      <c r="D1011" s="7">
        <f>BILANCA!E6</f>
        <v>127250.76999999997</v>
      </c>
      <c r="E1011" s="7">
        <v>0</v>
      </c>
      <c r="F1011" s="7">
        <v>0</v>
      </c>
      <c r="G1011" s="8">
        <f t="shared" ref="G1011:G1306" si="38">B1011/1000*C1011+B1011/500*D1011</f>
        <v>446.87171999999998</v>
      </c>
      <c r="H1011" s="8">
        <f t="shared" si="35"/>
        <v>0.41000000001804437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36319.710000000006</v>
      </c>
      <c r="D1012" s="2">
        <f>BILANCA!E7</f>
        <v>30507.209999999992</v>
      </c>
      <c r="E1012" s="2">
        <v>0</v>
      </c>
      <c r="F1012" s="2">
        <v>0</v>
      </c>
      <c r="G1012" s="3">
        <f t="shared" si="38"/>
        <v>194.66825999999998</v>
      </c>
      <c r="H1012" s="3">
        <f t="shared" si="35"/>
        <v>0.49999999998544808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36319.710000000006</v>
      </c>
      <c r="D1017" s="2">
        <f>BILANCA!E12</f>
        <v>30507.209999999992</v>
      </c>
      <c r="E1017" s="2">
        <v>0</v>
      </c>
      <c r="F1017" s="2">
        <v>0</v>
      </c>
      <c r="G1017" s="3">
        <f t="shared" si="38"/>
        <v>681.33890999999994</v>
      </c>
      <c r="H1017" s="3">
        <f t="shared" si="35"/>
        <v>0.49999999998544808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36319.710000000006</v>
      </c>
      <c r="D1024" s="2">
        <f>BILANCA!E19</f>
        <v>30507.209999999992</v>
      </c>
      <c r="E1024" s="2">
        <v>0</v>
      </c>
      <c r="F1024" s="2">
        <v>0</v>
      </c>
      <c r="G1024" s="3">
        <f t="shared" si="38"/>
        <v>1362.6778199999999</v>
      </c>
      <c r="H1024" s="3">
        <f t="shared" si="35"/>
        <v>0.49999999998544808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19705.439999999999</v>
      </c>
      <c r="D1025" s="2">
        <f>BILANCA!E20</f>
        <v>22162.93</v>
      </c>
      <c r="E1025" s="2">
        <v>0</v>
      </c>
      <c r="F1025" s="2">
        <v>0</v>
      </c>
      <c r="G1025" s="3">
        <f t="shared" si="38"/>
        <v>960.46949999999993</v>
      </c>
      <c r="H1025" s="3">
        <f t="shared" si="35"/>
        <v>0.50999999999839929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3246</v>
      </c>
      <c r="D1026" s="2">
        <f>BILANCA!E21</f>
        <v>3714.25</v>
      </c>
      <c r="E1026" s="2">
        <v>0</v>
      </c>
      <c r="F1026" s="2">
        <v>0</v>
      </c>
      <c r="G1026" s="3">
        <f t="shared" si="38"/>
        <v>170.792</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10847.56</v>
      </c>
      <c r="D1027" s="2">
        <f>BILANCA!E22</f>
        <v>10847.56</v>
      </c>
      <c r="E1027" s="2">
        <v>0</v>
      </c>
      <c r="F1027" s="2">
        <v>0</v>
      </c>
      <c r="G1027" s="3">
        <f t="shared" si="38"/>
        <v>553.22556000000009</v>
      </c>
      <c r="H1027" s="3">
        <f t="shared" si="35"/>
        <v>0.88000000000101863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404.8</v>
      </c>
      <c r="D1030" s="2">
        <f>BILANCA!E25</f>
        <v>404.8</v>
      </c>
      <c r="E1030" s="2">
        <v>0</v>
      </c>
      <c r="F1030" s="2">
        <v>0</v>
      </c>
      <c r="G1030" s="3">
        <f t="shared" si="38"/>
        <v>24.288</v>
      </c>
      <c r="H1030" s="3">
        <f t="shared" si="35"/>
        <v>0.39999999999997726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105503.45</v>
      </c>
      <c r="D1031" s="2">
        <f>BILANCA!E26</f>
        <v>111675.95</v>
      </c>
      <c r="E1031" s="2">
        <v>0</v>
      </c>
      <c r="F1031" s="2">
        <v>0</v>
      </c>
      <c r="G1031" s="3">
        <f t="shared" si="38"/>
        <v>6905.9623499999998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103387.54</v>
      </c>
      <c r="D1033" s="2">
        <f>BILANCA!E28</f>
        <v>118298.28</v>
      </c>
      <c r="E1033" s="2">
        <v>0</v>
      </c>
      <c r="F1033" s="2">
        <v>0</v>
      </c>
      <c r="G1033" s="3">
        <f t="shared" si="38"/>
        <v>7819.6342999999997</v>
      </c>
      <c r="H1033" s="3">
        <f t="shared" si="35"/>
        <v>0.74000000000523869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72409.09</v>
      </c>
      <c r="D1059" s="2">
        <f>BILANCA!E54</f>
        <v>73954.13</v>
      </c>
      <c r="E1059" s="2">
        <v>0</v>
      </c>
      <c r="F1059" s="2">
        <v>0</v>
      </c>
      <c r="G1059" s="3">
        <f t="shared" si="38"/>
        <v>10795.550150000001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72409.09</v>
      </c>
      <c r="D1060" s="2">
        <f>BILANCA!E55</f>
        <v>73954.13</v>
      </c>
      <c r="E1060" s="2">
        <v>0</v>
      </c>
      <c r="F1060" s="2">
        <v>0</v>
      </c>
      <c r="G1060" s="3">
        <f t="shared" si="38"/>
        <v>11015.8675</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156050.47</v>
      </c>
      <c r="D1074" s="2">
        <f>BILANCA!E69</f>
        <v>96743.559999999983</v>
      </c>
      <c r="E1074" s="2">
        <v>0</v>
      </c>
      <c r="F1074" s="2">
        <v>0</v>
      </c>
      <c r="G1074" s="3">
        <f t="shared" si="38"/>
        <v>22370.405760000001</v>
      </c>
      <c r="H1074" s="3">
        <f t="shared" si="35"/>
        <v>0.91000000001804437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151857.72</v>
      </c>
      <c r="D1075" s="2">
        <f>BILANCA!E70</f>
        <v>192.13</v>
      </c>
      <c r="E1075" s="2">
        <v>0</v>
      </c>
      <c r="F1075" s="2">
        <v>0</v>
      </c>
      <c r="G1075" s="3">
        <f t="shared" si="38"/>
        <v>9895.7286999999997</v>
      </c>
      <c r="H1075" s="3">
        <f t="shared" si="35"/>
        <v>0.4099999999988313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151835.92000000001</v>
      </c>
      <c r="D1076" s="2">
        <f>BILANCA!E71</f>
        <v>0</v>
      </c>
      <c r="E1076" s="2">
        <v>0</v>
      </c>
      <c r="F1076" s="2">
        <v>0</v>
      </c>
      <c r="G1076" s="3">
        <f t="shared" si="38"/>
        <v>10021.170720000002</v>
      </c>
      <c r="H1076" s="3">
        <f t="shared" si="35"/>
        <v>7.9999999987194315E-2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151835.92000000001</v>
      </c>
      <c r="D1078" s="2">
        <f>BILANCA!E73</f>
        <v>0</v>
      </c>
      <c r="E1078" s="2">
        <v>0</v>
      </c>
      <c r="F1078" s="2">
        <v>0</v>
      </c>
      <c r="G1078" s="3">
        <f t="shared" si="38"/>
        <v>10324.842560000001</v>
      </c>
      <c r="H1078" s="3">
        <f t="shared" si="35"/>
        <v>7.9999999987194315E-2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21.8</v>
      </c>
      <c r="D1085" s="2">
        <f>BILANCA!E80</f>
        <v>192.13</v>
      </c>
      <c r="E1085" s="2">
        <v>0</v>
      </c>
      <c r="F1085" s="2">
        <v>0</v>
      </c>
      <c r="G1085" s="3">
        <f t="shared" si="38"/>
        <v>30.454499999999999</v>
      </c>
      <c r="H1085" s="3">
        <f t="shared" si="35"/>
        <v>0.32999999999999474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2064.36</v>
      </c>
      <c r="D1087" s="2">
        <f>BILANCA!E82</f>
        <v>1060.9000000000001</v>
      </c>
      <c r="E1087" s="2">
        <v>0</v>
      </c>
      <c r="F1087" s="2">
        <v>0</v>
      </c>
      <c r="G1087" s="3">
        <f t="shared" si="38"/>
        <v>322.33432000000005</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2064.36</v>
      </c>
      <c r="D1092" s="2">
        <f>BILANCA!E87</f>
        <v>1060.9000000000001</v>
      </c>
      <c r="E1092" s="2">
        <v>0</v>
      </c>
      <c r="F1092" s="2">
        <v>0</v>
      </c>
      <c r="G1092" s="3">
        <f t="shared" si="38"/>
        <v>343.26512000000002</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2128.39</v>
      </c>
      <c r="D1152" s="2">
        <f>BILANCA!E147</f>
        <v>95490.529999999984</v>
      </c>
      <c r="E1152" s="2">
        <v>0</v>
      </c>
      <c r="F1152" s="2">
        <v>0</v>
      </c>
      <c r="G1152" s="3">
        <f t="shared" si="38"/>
        <v>27421.541899999993</v>
      </c>
      <c r="H1152" s="3">
        <f t="shared" si="41"/>
        <v>0.86000000001558874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3915.31</v>
      </c>
      <c r="D1165" s="2">
        <f>BILANCA!E160</f>
        <v>4345.54</v>
      </c>
      <c r="E1165" s="2">
        <v>0</v>
      </c>
      <c r="F1165" s="2">
        <v>0</v>
      </c>
      <c r="G1165" s="3">
        <f t="shared" si="38"/>
        <v>1953.9904500000002</v>
      </c>
      <c r="H1165" s="3">
        <f t="shared" si="41"/>
        <v>0.76999999999998181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92728.84</v>
      </c>
      <c r="E1167" s="2">
        <v>0</v>
      </c>
      <c r="F1167" s="2">
        <v>0</v>
      </c>
      <c r="G1167" s="3">
        <f t="shared" si="38"/>
        <v>29116.855759999999</v>
      </c>
      <c r="H1167" s="3">
        <f t="shared" si="41"/>
        <v>0.16000000000349246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1786.92</v>
      </c>
      <c r="D1169" s="2">
        <f>BILANCA!E164</f>
        <v>1583.85</v>
      </c>
      <c r="E1169" s="2">
        <v>0</v>
      </c>
      <c r="F1169" s="2">
        <v>0</v>
      </c>
      <c r="G1169" s="3">
        <f t="shared" si="38"/>
        <v>787.78458000000001</v>
      </c>
      <c r="H1169" s="3">
        <f t="shared" si="41"/>
        <v>0.23000000000001819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192370.18</v>
      </c>
      <c r="D1180" s="2">
        <f>BILANCA!E176</f>
        <v>127250.77000000002</v>
      </c>
      <c r="E1180" s="2">
        <v>0</v>
      </c>
      <c r="F1180" s="2">
        <v>0</v>
      </c>
      <c r="G1180" s="3">
        <f t="shared" si="38"/>
        <v>75968.1924</v>
      </c>
      <c r="H1180" s="3">
        <f t="shared" si="41"/>
        <v>0.40999999997438863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129755.93</v>
      </c>
      <c r="D1181" s="2">
        <f>BILANCA!E177</f>
        <v>156263.21000000002</v>
      </c>
      <c r="E1181" s="2">
        <v>0</v>
      </c>
      <c r="F1181" s="2">
        <v>0</v>
      </c>
      <c r="G1181" s="3">
        <f t="shared" si="38"/>
        <v>75630.281850000014</v>
      </c>
      <c r="H1181" s="3">
        <f t="shared" si="41"/>
        <v>0.28000000002793968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129755.93</v>
      </c>
      <c r="D1182" s="2">
        <f>BILANCA!E178</f>
        <v>156263.21000000002</v>
      </c>
      <c r="E1182" s="2">
        <v>0</v>
      </c>
      <c r="F1182" s="2">
        <v>0</v>
      </c>
      <c r="G1182" s="3">
        <f t="shared" si="38"/>
        <v>76072.564199999993</v>
      </c>
      <c r="H1182" s="3">
        <f t="shared" si="41"/>
        <v>0.28000000002793968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115348.76</v>
      </c>
      <c r="D1183" s="2">
        <f>BILANCA!E179</f>
        <v>149284.76</v>
      </c>
      <c r="E1183" s="2">
        <v>0</v>
      </c>
      <c r="F1183" s="2">
        <v>0</v>
      </c>
      <c r="G1183" s="3">
        <f t="shared" si="38"/>
        <v>71607.862439999997</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14168.66</v>
      </c>
      <c r="D1184" s="2">
        <f>BILANCA!E180</f>
        <v>6978.45</v>
      </c>
      <c r="E1184" s="2">
        <v>0</v>
      </c>
      <c r="F1184" s="2">
        <v>0</v>
      </c>
      <c r="G1184" s="3">
        <f t="shared" si="38"/>
        <v>4893.8474399999996</v>
      </c>
      <c r="H1184" s="3">
        <f t="shared" si="41"/>
        <v>0.78999999999996362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238.51</v>
      </c>
      <c r="D1185" s="2">
        <f>BILANCA!E181</f>
        <v>0</v>
      </c>
      <c r="E1185" s="2">
        <v>0</v>
      </c>
      <c r="F1185" s="2">
        <v>0</v>
      </c>
      <c r="G1185" s="3">
        <f t="shared" si="38"/>
        <v>41.739249999999998</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238.51</v>
      </c>
      <c r="D1188" s="2">
        <f>BILANCA!E184</f>
        <v>0</v>
      </c>
      <c r="E1188" s="2">
        <v>0</v>
      </c>
      <c r="F1188" s="2">
        <v>0</v>
      </c>
      <c r="G1188" s="3">
        <f t="shared" si="38"/>
        <v>42.45478</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62614.25</v>
      </c>
      <c r="D1255" s="2">
        <f>BILANCA!E251</f>
        <v>-29012.44</v>
      </c>
      <c r="E1255" s="2">
        <v>0</v>
      </c>
      <c r="F1255" s="2">
        <v>0</v>
      </c>
      <c r="G1255" s="3">
        <f t="shared" si="38"/>
        <v>1124.3956500000004</v>
      </c>
      <c r="H1255" s="3">
        <f t="shared" si="41"/>
        <v>0.68999999999869033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36386.83</v>
      </c>
      <c r="D1256" s="2">
        <f>BILANCA!E252</f>
        <v>30574.33</v>
      </c>
      <c r="E1256" s="2">
        <v>0</v>
      </c>
      <c r="F1256" s="2">
        <v>0</v>
      </c>
      <c r="G1256" s="3">
        <f t="shared" si="38"/>
        <v>23993.730540000004</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36386.83</v>
      </c>
      <c r="D1257" s="2">
        <f>BILANCA!E253</f>
        <v>30574.33</v>
      </c>
      <c r="E1257" s="2">
        <v>0</v>
      </c>
      <c r="F1257" s="2">
        <v>0</v>
      </c>
      <c r="G1257" s="3">
        <f t="shared" si="38"/>
        <v>24091.266029999999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24099.03</v>
      </c>
      <c r="D1259" s="2">
        <f>BILANCA!E255</f>
        <v>-62348.46</v>
      </c>
      <c r="E1259" s="2">
        <v>0</v>
      </c>
      <c r="F1259" s="2">
        <v>0</v>
      </c>
      <c r="G1259" s="3">
        <f t="shared" si="38"/>
        <v>-25048.874610000003</v>
      </c>
      <c r="H1259" s="3">
        <f t="shared" si="41"/>
        <v>0.48999999999796273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24099.03</v>
      </c>
      <c r="D1260" s="2">
        <f>BILANCA!E256</f>
        <v>0</v>
      </c>
      <c r="E1260" s="2">
        <v>0</v>
      </c>
      <c r="F1260" s="2">
        <v>0</v>
      </c>
      <c r="G1260" s="3">
        <f t="shared" si="38"/>
        <v>6024.7574999999997</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24099.03</v>
      </c>
      <c r="D1261" s="2">
        <f>BILANCA!E257</f>
        <v>0</v>
      </c>
      <c r="E1261" s="2">
        <v>0</v>
      </c>
      <c r="F1261" s="2">
        <v>0</v>
      </c>
      <c r="G1261" s="3">
        <f t="shared" si="38"/>
        <v>6048.85653</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62348.46</v>
      </c>
      <c r="E1264" s="2">
        <v>0</v>
      </c>
      <c r="F1264" s="2">
        <v>0</v>
      </c>
      <c r="G1264" s="3">
        <f t="shared" si="38"/>
        <v>31673.017680000001</v>
      </c>
      <c r="H1264" s="3">
        <f t="shared" si="41"/>
        <v>0.45999999999912689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62348.46</v>
      </c>
      <c r="E1265" s="2">
        <v>0</v>
      </c>
      <c r="F1265" s="2">
        <v>0</v>
      </c>
      <c r="G1265" s="3">
        <f t="shared" si="38"/>
        <v>31797.714599999999</v>
      </c>
      <c r="H1265" s="3">
        <f t="shared" si="41"/>
        <v>0.45999999999912689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2128.39</v>
      </c>
      <c r="D1278" s="2">
        <f>BILANCA!E274</f>
        <v>2761.69</v>
      </c>
      <c r="E1278" s="2">
        <v>0</v>
      </c>
      <c r="F1278" s="2">
        <v>0</v>
      </c>
      <c r="G1278" s="3">
        <f t="shared" si="38"/>
        <v>2050.67436</v>
      </c>
      <c r="H1278" s="3">
        <f t="shared" si="41"/>
        <v>0.6999999999998181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2128.39</v>
      </c>
      <c r="D1291" s="2">
        <f>BILANCA!E287</f>
        <v>2761.69</v>
      </c>
      <c r="E1291" s="2">
        <v>0</v>
      </c>
      <c r="F1291" s="2">
        <v>0</v>
      </c>
      <c r="G1291" s="3">
        <f t="shared" si="48"/>
        <v>2150.1473700000001</v>
      </c>
      <c r="H1291" s="3">
        <f t="shared" si="49"/>
        <v>0.6999999999998181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2185.96</v>
      </c>
      <c r="D1305" s="2">
        <f>BILANCA!E302</f>
        <v>4345.54</v>
      </c>
      <c r="E1305" s="2">
        <v>0</v>
      </c>
      <c r="F1305" s="2">
        <v>0</v>
      </c>
      <c r="G1305" s="3">
        <f t="shared" si="38"/>
        <v>3208.7267999999999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1729.35</v>
      </c>
      <c r="D1306" s="2">
        <f>BILANCA!E303</f>
        <v>92728.84</v>
      </c>
      <c r="E1306" s="2">
        <v>0</v>
      </c>
      <c r="F1306" s="2">
        <v>0</v>
      </c>
      <c r="G1306" s="3">
        <f t="shared" si="38"/>
        <v>55407.36088</v>
      </c>
      <c r="H1306" s="3">
        <f t="shared" si="41"/>
        <v>0.51000000000340151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1991.43</v>
      </c>
      <c r="D1311" s="2">
        <f>BILANCA!E308</f>
        <v>987.97</v>
      </c>
      <c r="E1311" s="2">
        <v>0</v>
      </c>
      <c r="F1311" s="2">
        <v>0</v>
      </c>
      <c r="G1311" s="3">
        <f t="shared" si="52"/>
        <v>1194.1783700000001</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72.930000000000007</v>
      </c>
      <c r="D1312" s="2">
        <f>BILANCA!E309</f>
        <v>72.930000000000007</v>
      </c>
      <c r="E1312" s="2">
        <v>0</v>
      </c>
      <c r="F1312" s="2">
        <v>0</v>
      </c>
      <c r="G1312" s="3">
        <f t="shared" si="52"/>
        <v>66.074579999999997</v>
      </c>
      <c r="H1312" s="3">
        <f t="shared" si="41"/>
        <v>0.13999999999998636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92728.84</v>
      </c>
      <c r="E1338" s="2">
        <v>0</v>
      </c>
      <c r="F1338" s="2">
        <v>0</v>
      </c>
      <c r="G1338" s="3">
        <f t="shared" si="52"/>
        <v>60830.119039999998</v>
      </c>
      <c r="H1338" s="3">
        <f t="shared" si="41"/>
        <v>0.16000000000349246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129755.93</v>
      </c>
      <c r="D1340" s="2">
        <f>BILANCA!E337</f>
        <v>156263.21</v>
      </c>
      <c r="E1340" s="2">
        <v>0</v>
      </c>
      <c r="F1340" s="2">
        <v>0</v>
      </c>
      <c r="G1340" s="3">
        <f t="shared" si="52"/>
        <v>145953.17549999998</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1436745.69</v>
      </c>
      <c r="D1510" s="2">
        <f>'RAS-funkcijski'!E114</f>
        <v>2175981.35</v>
      </c>
      <c r="E1510" s="2">
        <v>0</v>
      </c>
      <c r="F1510" s="2">
        <v>0</v>
      </c>
      <c r="G1510" s="3">
        <f t="shared" si="52"/>
        <v>636757.92290000001</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1436745.69</v>
      </c>
      <c r="D1511" s="2">
        <f>'RAS-funkcijski'!E115</f>
        <v>2175981.35</v>
      </c>
      <c r="E1511" s="2">
        <v>0</v>
      </c>
      <c r="F1511" s="2">
        <v>0</v>
      </c>
      <c r="G1511" s="3">
        <f t="shared" si="52"/>
        <v>642546.63129000005</v>
      </c>
      <c r="H1511" s="3">
        <f t="shared" si="63"/>
        <v>0.66000000014901161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1436745.69</v>
      </c>
      <c r="D1512" s="2">
        <f>'RAS-funkcijski'!E116</f>
        <v>2175981.35</v>
      </c>
      <c r="E1512" s="2">
        <v>0</v>
      </c>
      <c r="F1512" s="2">
        <v>0</v>
      </c>
      <c r="G1512" s="3">
        <f t="shared" si="52"/>
        <v>648335.33967999998</v>
      </c>
      <c r="H1512" s="3">
        <f t="shared" si="63"/>
        <v>0.66000000014901161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1436745.69</v>
      </c>
      <c r="D1537" s="14">
        <f>'RAS-funkcijski'!E141</f>
        <v>2175981.35</v>
      </c>
      <c r="E1537" s="14">
        <v>0</v>
      </c>
      <c r="F1537" s="14">
        <v>0</v>
      </c>
      <c r="G1537" s="15">
        <f t="shared" si="52"/>
        <v>793053.04943000013</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15697.05</v>
      </c>
      <c r="E1538" s="7">
        <v>0</v>
      </c>
      <c r="F1538" s="7">
        <v>0</v>
      </c>
      <c r="G1538" s="8">
        <f t="shared" si="52"/>
        <v>31.394099999999998</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15697.05</v>
      </c>
      <c r="E1539" s="2">
        <v>0</v>
      </c>
      <c r="F1539" s="2">
        <v>0</v>
      </c>
      <c r="G1539" s="3">
        <f t="shared" si="52"/>
        <v>62.788199999999996</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15697.05</v>
      </c>
      <c r="E1540" s="2">
        <v>0</v>
      </c>
      <c r="F1540" s="2">
        <v>0</v>
      </c>
      <c r="G1540" s="3">
        <f t="shared" si="52"/>
        <v>94.182299999999998</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15697.05</v>
      </c>
      <c r="E1542" s="2">
        <v>0</v>
      </c>
      <c r="F1542" s="2">
        <v>0</v>
      </c>
      <c r="G1542" s="3">
        <f t="shared" si="52"/>
        <v>156.97049999999999</v>
      </c>
      <c r="H1542" s="3">
        <f t="shared" si="63"/>
        <v>4.9999999999272404E-2</v>
      </c>
      <c r="I1542" s="11">
        <f t="shared" si="64"/>
        <v>7.8485249998857887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129755.93</v>
      </c>
      <c r="D1582" s="7"/>
      <c r="E1582" s="7">
        <v>0</v>
      </c>
      <c r="F1582" s="7">
        <v>0</v>
      </c>
      <c r="G1582" s="8">
        <f t="shared" ref="G1582:G1686" si="70">B1582/1000*C1582</f>
        <v>129.75593000000001</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2179331.3000000003</v>
      </c>
      <c r="D1583" s="2">
        <v>0</v>
      </c>
      <c r="E1583" s="2">
        <v>0</v>
      </c>
      <c r="F1583" s="2">
        <v>0</v>
      </c>
      <c r="G1583" s="3">
        <f t="shared" si="70"/>
        <v>4358.6626000000006</v>
      </c>
      <c r="H1583" s="3">
        <f t="shared" si="71"/>
        <v>0.30000000027939677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2170233.06</v>
      </c>
      <c r="D1585" s="2">
        <v>0</v>
      </c>
      <c r="E1585" s="2">
        <v>0</v>
      </c>
      <c r="F1585" s="2">
        <v>0</v>
      </c>
      <c r="G1585" s="3">
        <f t="shared" si="70"/>
        <v>8680.9322400000001</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1827131.53</v>
      </c>
      <c r="D1586" s="2">
        <v>0</v>
      </c>
      <c r="E1586" s="2">
        <v>0</v>
      </c>
      <c r="F1586" s="2">
        <v>0</v>
      </c>
      <c r="G1586" s="3">
        <f t="shared" si="70"/>
        <v>9135.657650000001</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341237.96</v>
      </c>
      <c r="D1587" s="2">
        <v>0</v>
      </c>
      <c r="E1587" s="2">
        <v>0</v>
      </c>
      <c r="F1587" s="2">
        <v>0</v>
      </c>
      <c r="G1587" s="3">
        <f t="shared" si="70"/>
        <v>2047.4277600000003</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1863.57</v>
      </c>
      <c r="D1588" s="2">
        <v>0</v>
      </c>
      <c r="E1588" s="2">
        <v>0</v>
      </c>
      <c r="F1588" s="2">
        <v>0</v>
      </c>
      <c r="G1588" s="3">
        <f t="shared" si="70"/>
        <v>13.04499</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9098.24</v>
      </c>
      <c r="D1594" s="2">
        <v>0</v>
      </c>
      <c r="E1594" s="2">
        <v>0</v>
      </c>
      <c r="F1594" s="2">
        <v>0</v>
      </c>
      <c r="G1594" s="3">
        <f t="shared" si="70"/>
        <v>118.27712</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2152824.0200000005</v>
      </c>
      <c r="D1602" s="2">
        <v>0</v>
      </c>
      <c r="E1602" s="2">
        <v>0</v>
      </c>
      <c r="F1602" s="2">
        <v>0</v>
      </c>
      <c r="G1602" s="3">
        <f t="shared" si="70"/>
        <v>45209.304420000015</v>
      </c>
      <c r="H1602" s="3">
        <f t="shared" si="71"/>
        <v>2.0000000484287739E-2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2143725.7800000003</v>
      </c>
      <c r="D1604" s="2">
        <v>0</v>
      </c>
      <c r="E1604" s="2">
        <v>0</v>
      </c>
      <c r="F1604" s="2">
        <v>0</v>
      </c>
      <c r="G1604" s="3">
        <f t="shared" si="70"/>
        <v>49305.692940000008</v>
      </c>
      <c r="H1604" s="3">
        <f t="shared" si="71"/>
        <v>0.21999999973922968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1793195.53</v>
      </c>
      <c r="D1605" s="2">
        <v>0</v>
      </c>
      <c r="E1605" s="2">
        <v>0</v>
      </c>
      <c r="F1605" s="2">
        <v>0</v>
      </c>
      <c r="G1605" s="3">
        <f t="shared" si="70"/>
        <v>43036.692719999999</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348428.17</v>
      </c>
      <c r="D1606" s="2">
        <v>0</v>
      </c>
      <c r="E1606" s="2">
        <v>0</v>
      </c>
      <c r="F1606" s="2">
        <v>0</v>
      </c>
      <c r="G1606" s="3">
        <f t="shared" si="70"/>
        <v>8710.7042500000007</v>
      </c>
      <c r="H1606" s="3">
        <f t="shared" si="71"/>
        <v>0.16999999998370185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2102.08</v>
      </c>
      <c r="D1607" s="2">
        <v>0</v>
      </c>
      <c r="E1607" s="2">
        <v>0</v>
      </c>
      <c r="F1607" s="2">
        <v>0</v>
      </c>
      <c r="G1607" s="3">
        <f t="shared" si="70"/>
        <v>54.654079999999993</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9098.24</v>
      </c>
      <c r="D1613" s="2">
        <v>0</v>
      </c>
      <c r="E1613" s="2">
        <v>0</v>
      </c>
      <c r="F1613" s="2">
        <v>0</v>
      </c>
      <c r="G1613" s="3">
        <f t="shared" si="70"/>
        <v>291.14368000000002</v>
      </c>
      <c r="H1613" s="3">
        <f t="shared" si="71"/>
        <v>0.23999999999978172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156263.20999999996</v>
      </c>
      <c r="D1621" s="2">
        <v>0</v>
      </c>
      <c r="E1621" s="2">
        <v>0</v>
      </c>
      <c r="F1621" s="2">
        <v>0</v>
      </c>
      <c r="G1621" s="3">
        <f t="shared" si="70"/>
        <v>6250.5283999999983</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156263.21</v>
      </c>
      <c r="D1681" s="2">
        <v>0</v>
      </c>
      <c r="E1681" s="2">
        <v>0</v>
      </c>
      <c r="F1681" s="2">
        <v>0</v>
      </c>
      <c r="G1681" s="3">
        <f t="shared" si="70"/>
        <v>15626.321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156263.21</v>
      </c>
      <c r="D1683" s="2">
        <v>0</v>
      </c>
      <c r="E1683" s="2">
        <v>0</v>
      </c>
      <c r="F1683" s="2">
        <v>0</v>
      </c>
      <c r="G1683" s="3">
        <f t="shared" si="70"/>
        <v>15938.847419999998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28292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1407747.79</v>
      </c>
      <c r="I17" s="275">
        <f>'PR-RAS'!E6</f>
        <v>2089533.8599999999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1434945.57</v>
      </c>
      <c r="I18" s="275">
        <f>'PR-RAS'!E152</f>
        <v>2166883.11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24099.029999999861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62348.460000000225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36319.710000000006</v>
      </c>
      <c r="I22" s="275">
        <f>BILANCA!E7</f>
        <v>30507.209999999992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156050.47</v>
      </c>
      <c r="I23" s="275">
        <f>BILANCA!E69</f>
        <v>96743.559999999983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129755.93</v>
      </c>
      <c r="I24" s="275">
        <f>BILANCA!E177</f>
        <v>156263.21000000002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62614.25</v>
      </c>
      <c r="I25" s="275">
        <f>BILANCA!E251</f>
        <v>-29012.44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1436745.69</v>
      </c>
      <c r="I30" s="275">
        <f>'RAS-funkcijski'!E114</f>
        <v>2175981.35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1436745.69</v>
      </c>
      <c r="I31" s="275">
        <f>'RAS-funkcijski'!E141</f>
        <v>2175981.35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15697.05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129755.93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156263.20999999996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156263.21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I660" sqref="I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1407747.79</v>
      </c>
      <c r="E6" s="60">
        <f>E7+E43+E49+E82+E106+E125+E134+E140</f>
        <v>2089533.8599999999</v>
      </c>
      <c r="F6" s="45">
        <f t="shared" ref="F6:F132" si="0">IF(D6&lt;&gt;0,IF(E6/D6&gt;=100,"&gt;&gt;100",E6/D6*100),"-")</f>
        <v>148.43098137628758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1205461.52</v>
      </c>
      <c r="E49" s="60">
        <f>E50+E53+E58+E61+E64+E68+E71+E74+E77</f>
        <v>1771969.52</v>
      </c>
      <c r="F49" s="45">
        <f t="shared" si="0"/>
        <v>146.9951127100266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1205461.52</v>
      </c>
      <c r="E68" s="60">
        <f t="shared" si="11"/>
        <v>1771969.52</v>
      </c>
      <c r="F68" s="45">
        <f t="shared" si="0"/>
        <v>146.9951127100266</v>
      </c>
    </row>
    <row r="69" spans="1:6" ht="12.75" customHeight="1" x14ac:dyDescent="0.2">
      <c r="A69" s="63" t="s">
        <v>141</v>
      </c>
      <c r="B69" s="64" t="s">
        <v>142</v>
      </c>
      <c r="C69" s="247" t="s">
        <v>141</v>
      </c>
      <c r="D69" s="194">
        <v>1203695.5</v>
      </c>
      <c r="E69" s="194">
        <v>1763222.6</v>
      </c>
      <c r="F69" s="45">
        <f t="shared" si="0"/>
        <v>146.48410665321921</v>
      </c>
    </row>
    <row r="70" spans="1:6" ht="24" x14ac:dyDescent="0.2">
      <c r="A70" s="63" t="s">
        <v>143</v>
      </c>
      <c r="B70" s="64" t="s">
        <v>144</v>
      </c>
      <c r="C70" s="247" t="s">
        <v>143</v>
      </c>
      <c r="D70" s="194">
        <v>1766.02</v>
      </c>
      <c r="E70" s="194">
        <v>8746.92</v>
      </c>
      <c r="F70" s="45">
        <f t="shared" si="0"/>
        <v>495.28997406597892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7.01</v>
      </c>
      <c r="E82" s="60">
        <f t="shared" si="15"/>
        <v>7.94</v>
      </c>
      <c r="F82" s="45">
        <f t="shared" si="0"/>
        <v>113.26676176890157</v>
      </c>
    </row>
    <row r="83" spans="1:6" ht="12.75" customHeight="1" x14ac:dyDescent="0.2">
      <c r="A83" s="63">
        <v>641</v>
      </c>
      <c r="B83" s="64" t="s">
        <v>169</v>
      </c>
      <c r="C83" s="247" t="s">
        <v>170</v>
      </c>
      <c r="D83" s="60">
        <f t="shared" ref="D83:E83" si="16">SUM(D84:D90)</f>
        <v>7.01</v>
      </c>
      <c r="E83" s="60">
        <f t="shared" si="16"/>
        <v>7.94</v>
      </c>
      <c r="F83" s="45">
        <f t="shared" si="0"/>
        <v>113.26676176890157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7.01</v>
      </c>
      <c r="E85" s="194">
        <v>7.94</v>
      </c>
      <c r="F85" s="45">
        <f t="shared" si="0"/>
        <v>113.26676176890157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110364.88</v>
      </c>
      <c r="E106" s="60">
        <f>E107+E112+E120+E124</f>
        <v>128513.5</v>
      </c>
      <c r="F106" s="45">
        <f t="shared" si="0"/>
        <v>116.44419855301796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110364.88</v>
      </c>
      <c r="E112" s="60">
        <f t="shared" si="20"/>
        <v>128513.5</v>
      </c>
      <c r="F112" s="45">
        <f t="shared" si="0"/>
        <v>116.44419855301796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110364.88</v>
      </c>
      <c r="E117" s="194">
        <v>128513.5</v>
      </c>
      <c r="F117" s="45">
        <f t="shared" si="0"/>
        <v>116.44419855301796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v>
      </c>
      <c r="E125" s="60">
        <f t="shared" si="22"/>
        <v>16.96</v>
      </c>
      <c r="F125" s="45">
        <f t="shared" si="0"/>
        <v>16.96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v>
      </c>
      <c r="E129" s="60">
        <f t="shared" si="24"/>
        <v>16.96</v>
      </c>
      <c r="F129" s="45">
        <f t="shared" si="0"/>
        <v>16.96</v>
      </c>
    </row>
    <row r="130" spans="1:6" ht="12.75" customHeight="1" x14ac:dyDescent="0.2">
      <c r="A130" s="63">
        <v>6631</v>
      </c>
      <c r="B130" s="65" t="s">
        <v>263</v>
      </c>
      <c r="C130" s="247" t="s">
        <v>264</v>
      </c>
      <c r="D130" s="194">
        <v>100</v>
      </c>
      <c r="E130" s="194">
        <v>16.96</v>
      </c>
      <c r="F130" s="45">
        <f t="shared" si="0"/>
        <v>16.96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91814.38</v>
      </c>
      <c r="E134" s="60">
        <f t="shared" si="25"/>
        <v>189025.94</v>
      </c>
      <c r="F134" s="45">
        <f t="shared" ref="F134:F229" si="26">IF(D134&lt;&gt;0,IF(E134/D134&gt;=100,"&gt;&gt;100",E134/D134*100),"-")</f>
        <v>205.87836023071765</v>
      </c>
    </row>
    <row r="135" spans="1:6" ht="24" x14ac:dyDescent="0.2">
      <c r="A135" s="63">
        <v>671</v>
      </c>
      <c r="B135" s="182" t="s">
        <v>273</v>
      </c>
      <c r="C135" s="247" t="s">
        <v>274</v>
      </c>
      <c r="D135" s="60">
        <f t="shared" ref="D135:E135" si="27">SUM(D136:D138)</f>
        <v>91814.38</v>
      </c>
      <c r="E135" s="60">
        <f t="shared" si="27"/>
        <v>189025.94</v>
      </c>
      <c r="F135" s="45">
        <f t="shared" si="26"/>
        <v>205.87836023071765</v>
      </c>
    </row>
    <row r="136" spans="1:6" ht="12.75" customHeight="1" x14ac:dyDescent="0.2">
      <c r="A136" s="63">
        <v>6711</v>
      </c>
      <c r="B136" s="65" t="s">
        <v>275</v>
      </c>
      <c r="C136" s="247" t="s">
        <v>276</v>
      </c>
      <c r="D136" s="194">
        <v>91780.28</v>
      </c>
      <c r="E136" s="194">
        <v>188674.62</v>
      </c>
      <c r="F136" s="45">
        <f t="shared" si="26"/>
        <v>205.57206842254132</v>
      </c>
    </row>
    <row r="137" spans="1:6" ht="24" x14ac:dyDescent="0.2">
      <c r="A137" s="63">
        <v>6712</v>
      </c>
      <c r="B137" s="182" t="s">
        <v>277</v>
      </c>
      <c r="C137" s="247" t="s">
        <v>278</v>
      </c>
      <c r="D137" s="194">
        <v>34.1</v>
      </c>
      <c r="E137" s="194">
        <v>351.32</v>
      </c>
      <c r="F137" s="45">
        <f t="shared" si="26"/>
        <v>1030.2639296187683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1434945.57</v>
      </c>
      <c r="E152" s="60">
        <f>E153+E164+E202+E221+E230+E262+E273</f>
        <v>2166883.11</v>
      </c>
      <c r="F152" s="45">
        <f t="shared" si="26"/>
        <v>151.00803509919891</v>
      </c>
    </row>
    <row r="153" spans="1:6" ht="12.75" customHeight="1" x14ac:dyDescent="0.2">
      <c r="A153" s="63">
        <v>31</v>
      </c>
      <c r="B153" s="64" t="s">
        <v>308</v>
      </c>
      <c r="C153" s="247" t="s">
        <v>309</v>
      </c>
      <c r="D153" s="60">
        <f t="shared" ref="D153:E153" si="30">D154+D159+D160</f>
        <v>1125087.97</v>
      </c>
      <c r="E153" s="60">
        <f t="shared" si="30"/>
        <v>1823201.9100000001</v>
      </c>
      <c r="F153" s="45">
        <f t="shared" si="26"/>
        <v>162.04972043208321</v>
      </c>
    </row>
    <row r="154" spans="1:6" ht="12.75" customHeight="1" x14ac:dyDescent="0.2">
      <c r="A154" s="63">
        <v>311</v>
      </c>
      <c r="B154" s="64" t="s">
        <v>310</v>
      </c>
      <c r="C154" s="247" t="s">
        <v>311</v>
      </c>
      <c r="D154" s="60">
        <f t="shared" ref="D154:E154" si="31">SUM(D155:D158)</f>
        <v>909251.16999999993</v>
      </c>
      <c r="E154" s="60">
        <f t="shared" si="31"/>
        <v>1512508.25</v>
      </c>
      <c r="F154" s="45">
        <f t="shared" si="26"/>
        <v>166.346582759965</v>
      </c>
    </row>
    <row r="155" spans="1:6" ht="12.75" customHeight="1" x14ac:dyDescent="0.2">
      <c r="A155" s="63">
        <v>3111</v>
      </c>
      <c r="B155" s="64" t="s">
        <v>312</v>
      </c>
      <c r="C155" s="247" t="s">
        <v>313</v>
      </c>
      <c r="D155" s="194">
        <v>868611.11</v>
      </c>
      <c r="E155" s="194">
        <v>1434327.86</v>
      </c>
      <c r="F155" s="45">
        <f t="shared" si="26"/>
        <v>165.12888719555983</v>
      </c>
    </row>
    <row r="156" spans="1:6" ht="12.75" customHeight="1" x14ac:dyDescent="0.2">
      <c r="A156" s="63">
        <v>3112</v>
      </c>
      <c r="B156" s="64" t="s">
        <v>314</v>
      </c>
      <c r="C156" s="247" t="s">
        <v>315</v>
      </c>
      <c r="D156" s="194">
        <v>40640.06</v>
      </c>
      <c r="E156" s="194">
        <v>78180.39</v>
      </c>
      <c r="F156" s="45">
        <f t="shared" si="26"/>
        <v>192.37272287491703</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78951.53</v>
      </c>
      <c r="E159" s="194">
        <v>79458.820000000007</v>
      </c>
      <c r="F159" s="45">
        <f t="shared" si="26"/>
        <v>100.64253346325272</v>
      </c>
    </row>
    <row r="160" spans="1:6" ht="12.75" customHeight="1" x14ac:dyDescent="0.2">
      <c r="A160" s="63">
        <v>313</v>
      </c>
      <c r="B160" s="65" t="s">
        <v>322</v>
      </c>
      <c r="C160" s="247" t="s">
        <v>323</v>
      </c>
      <c r="D160" s="60">
        <f t="shared" ref="D160:E160" si="32">SUM(D161:D163)</f>
        <v>136885.26999999999</v>
      </c>
      <c r="E160" s="60">
        <f t="shared" si="32"/>
        <v>231234.84</v>
      </c>
      <c r="F160" s="45">
        <f t="shared" si="26"/>
        <v>168.92602103937116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136885.26999999999</v>
      </c>
      <c r="E162" s="194">
        <v>231234.84</v>
      </c>
      <c r="F162" s="45">
        <f t="shared" si="26"/>
        <v>168.92602103937116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307882.13</v>
      </c>
      <c r="E164" s="60">
        <f>E165+E170+E178+E188+E189+E194</f>
        <v>341817.63</v>
      </c>
      <c r="F164" s="45">
        <f t="shared" si="26"/>
        <v>111.02223763360348</v>
      </c>
    </row>
    <row r="165" spans="1:6" ht="12.75" customHeight="1" x14ac:dyDescent="0.2">
      <c r="A165" s="63">
        <v>321</v>
      </c>
      <c r="B165" s="64" t="s">
        <v>332</v>
      </c>
      <c r="C165" s="247" t="s">
        <v>333</v>
      </c>
      <c r="D165" s="60">
        <f t="shared" ref="D165:E165" si="33">SUM(D166:D169)</f>
        <v>57638.659999999996</v>
      </c>
      <c r="E165" s="60">
        <f t="shared" si="33"/>
        <v>62850.59</v>
      </c>
      <c r="F165" s="45">
        <f t="shared" si="26"/>
        <v>109.04242048652762</v>
      </c>
    </row>
    <row r="166" spans="1:6" ht="12.75" customHeight="1" x14ac:dyDescent="0.2">
      <c r="A166" s="63">
        <v>3211</v>
      </c>
      <c r="B166" s="64" t="s">
        <v>334</v>
      </c>
      <c r="C166" s="247" t="s">
        <v>335</v>
      </c>
      <c r="D166" s="194">
        <v>1098</v>
      </c>
      <c r="E166" s="194">
        <v>537.72</v>
      </c>
      <c r="F166" s="45">
        <f t="shared" si="26"/>
        <v>48.972677595628419</v>
      </c>
    </row>
    <row r="167" spans="1:6" ht="12.75" customHeight="1" x14ac:dyDescent="0.2">
      <c r="A167" s="63">
        <v>3212</v>
      </c>
      <c r="B167" s="64" t="s">
        <v>336</v>
      </c>
      <c r="C167" s="247" t="s">
        <v>337</v>
      </c>
      <c r="D167" s="194">
        <v>47026.38</v>
      </c>
      <c r="E167" s="194">
        <v>53980.29</v>
      </c>
      <c r="F167" s="45">
        <f t="shared" si="26"/>
        <v>114.7872534522113</v>
      </c>
    </row>
    <row r="168" spans="1:6" ht="12.75" customHeight="1" x14ac:dyDescent="0.2">
      <c r="A168" s="63">
        <v>3213</v>
      </c>
      <c r="B168" s="64" t="s">
        <v>338</v>
      </c>
      <c r="C168" s="247" t="s">
        <v>339</v>
      </c>
      <c r="D168" s="194">
        <v>6438.74</v>
      </c>
      <c r="E168" s="194">
        <v>6205.16</v>
      </c>
      <c r="F168" s="45">
        <f t="shared" si="26"/>
        <v>96.372271593510533</v>
      </c>
    </row>
    <row r="169" spans="1:6" ht="12.75" customHeight="1" x14ac:dyDescent="0.2">
      <c r="A169" s="63">
        <v>3214</v>
      </c>
      <c r="B169" s="64" t="s">
        <v>340</v>
      </c>
      <c r="C169" s="247" t="s">
        <v>341</v>
      </c>
      <c r="D169" s="194">
        <v>3075.54</v>
      </c>
      <c r="E169" s="194">
        <v>2127.42</v>
      </c>
      <c r="F169" s="45">
        <f t="shared" si="26"/>
        <v>69.172242923193977</v>
      </c>
    </row>
    <row r="170" spans="1:6" ht="12.75" customHeight="1" x14ac:dyDescent="0.2">
      <c r="A170" s="63">
        <v>322</v>
      </c>
      <c r="B170" s="64" t="s">
        <v>342</v>
      </c>
      <c r="C170" s="247" t="s">
        <v>343</v>
      </c>
      <c r="D170" s="60">
        <f t="shared" ref="D170:E170" si="34">SUM(D171:D177)</f>
        <v>178296.37999999998</v>
      </c>
      <c r="E170" s="60">
        <f t="shared" si="34"/>
        <v>200436.16999999998</v>
      </c>
      <c r="F170" s="45">
        <f t="shared" si="26"/>
        <v>112.41740858675875</v>
      </c>
    </row>
    <row r="171" spans="1:6" ht="12.75" customHeight="1" x14ac:dyDescent="0.2">
      <c r="A171" s="63">
        <v>3221</v>
      </c>
      <c r="B171" s="64" t="s">
        <v>344</v>
      </c>
      <c r="C171" s="247" t="s">
        <v>345</v>
      </c>
      <c r="D171" s="194">
        <v>42165.5</v>
      </c>
      <c r="E171" s="194">
        <v>36936.03</v>
      </c>
      <c r="F171" s="45">
        <f t="shared" si="26"/>
        <v>87.597751716450645</v>
      </c>
    </row>
    <row r="172" spans="1:6" ht="12.75" customHeight="1" x14ac:dyDescent="0.2">
      <c r="A172" s="63">
        <v>3222</v>
      </c>
      <c r="B172" s="64" t="s">
        <v>346</v>
      </c>
      <c r="C172" s="247" t="s">
        <v>347</v>
      </c>
      <c r="D172" s="194">
        <v>125453.98</v>
      </c>
      <c r="E172" s="194">
        <v>146916.18</v>
      </c>
      <c r="F172" s="45">
        <f t="shared" si="26"/>
        <v>117.10762783293124</v>
      </c>
    </row>
    <row r="173" spans="1:6" ht="12.75" customHeight="1" x14ac:dyDescent="0.2">
      <c r="A173" s="63">
        <v>3223</v>
      </c>
      <c r="B173" s="65" t="s">
        <v>348</v>
      </c>
      <c r="C173" s="247" t="s">
        <v>349</v>
      </c>
      <c r="D173" s="194">
        <v>8691.91</v>
      </c>
      <c r="E173" s="194">
        <v>9069.56</v>
      </c>
      <c r="F173" s="45">
        <f t="shared" si="26"/>
        <v>104.34484480396138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1509.4</v>
      </c>
      <c r="E175" s="194">
        <v>1545.04</v>
      </c>
      <c r="F175" s="45">
        <f t="shared" si="26"/>
        <v>102.36120312707035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475.59</v>
      </c>
      <c r="E177" s="194">
        <v>5969.36</v>
      </c>
      <c r="F177" s="45">
        <f t="shared" si="26"/>
        <v>1255.1483420593368</v>
      </c>
    </row>
    <row r="178" spans="1:6" ht="12.75" customHeight="1" x14ac:dyDescent="0.2">
      <c r="A178" s="63">
        <v>323</v>
      </c>
      <c r="B178" s="65" t="s">
        <v>358</v>
      </c>
      <c r="C178" s="247" t="s">
        <v>359</v>
      </c>
      <c r="D178" s="60">
        <f t="shared" ref="D178:E178" si="35">SUM(D179:D187)</f>
        <v>64093.77</v>
      </c>
      <c r="E178" s="60">
        <f t="shared" si="35"/>
        <v>69983.239999999991</v>
      </c>
      <c r="F178" s="45">
        <f t="shared" si="26"/>
        <v>109.18883379773104</v>
      </c>
    </row>
    <row r="179" spans="1:6" ht="12.75" customHeight="1" x14ac:dyDescent="0.2">
      <c r="A179" s="63">
        <v>3231</v>
      </c>
      <c r="B179" s="65" t="s">
        <v>360</v>
      </c>
      <c r="C179" s="247" t="s">
        <v>361</v>
      </c>
      <c r="D179" s="194">
        <v>6798</v>
      </c>
      <c r="E179" s="194">
        <v>9307.64</v>
      </c>
      <c r="F179" s="45">
        <f t="shared" si="26"/>
        <v>136.91732862606648</v>
      </c>
    </row>
    <row r="180" spans="1:6" ht="12.75" customHeight="1" x14ac:dyDescent="0.2">
      <c r="A180" s="63">
        <v>3232</v>
      </c>
      <c r="B180" s="65" t="s">
        <v>362</v>
      </c>
      <c r="C180" s="247" t="s">
        <v>363</v>
      </c>
      <c r="D180" s="194">
        <v>20886.900000000001</v>
      </c>
      <c r="E180" s="194">
        <v>16015.59</v>
      </c>
      <c r="F180" s="45">
        <f t="shared" si="26"/>
        <v>76.67767835341769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11131.3</v>
      </c>
      <c r="E182" s="194">
        <v>15874.09</v>
      </c>
      <c r="F182" s="45">
        <f t="shared" si="26"/>
        <v>142.60769182395586</v>
      </c>
    </row>
    <row r="183" spans="1:6" ht="12.75" customHeight="1" x14ac:dyDescent="0.2">
      <c r="A183" s="63">
        <v>3235</v>
      </c>
      <c r="B183" s="64" t="s">
        <v>368</v>
      </c>
      <c r="C183" s="247" t="s">
        <v>369</v>
      </c>
      <c r="D183" s="194">
        <v>2744.68</v>
      </c>
      <c r="E183" s="194">
        <v>3240.32</v>
      </c>
      <c r="F183" s="45">
        <f t="shared" si="26"/>
        <v>118.05820714983169</v>
      </c>
    </row>
    <row r="184" spans="1:6" ht="12.75" customHeight="1" x14ac:dyDescent="0.2">
      <c r="A184" s="63">
        <v>3236</v>
      </c>
      <c r="B184" s="64" t="s">
        <v>370</v>
      </c>
      <c r="C184" s="247" t="s">
        <v>371</v>
      </c>
      <c r="D184" s="194">
        <v>8854.33</v>
      </c>
      <c r="E184" s="194">
        <v>8080.35</v>
      </c>
      <c r="F184" s="45">
        <f t="shared" si="26"/>
        <v>91.258740074065457</v>
      </c>
    </row>
    <row r="185" spans="1:6" ht="12.75" customHeight="1" x14ac:dyDescent="0.2">
      <c r="A185" s="63">
        <v>3237</v>
      </c>
      <c r="B185" s="64" t="s">
        <v>372</v>
      </c>
      <c r="C185" s="247" t="s">
        <v>373</v>
      </c>
      <c r="D185" s="194">
        <v>7142.28</v>
      </c>
      <c r="E185" s="194">
        <v>1313.02</v>
      </c>
      <c r="F185" s="45">
        <f t="shared" si="26"/>
        <v>18.383765408244987</v>
      </c>
    </row>
    <row r="186" spans="1:6" ht="12.75" customHeight="1" x14ac:dyDescent="0.2">
      <c r="A186" s="63">
        <v>3238</v>
      </c>
      <c r="B186" s="64" t="s">
        <v>374</v>
      </c>
      <c r="C186" s="247" t="s">
        <v>375</v>
      </c>
      <c r="D186" s="194">
        <v>3543.49</v>
      </c>
      <c r="E186" s="194">
        <v>6331.17</v>
      </c>
      <c r="F186" s="45">
        <f t="shared" si="26"/>
        <v>178.67046330030564</v>
      </c>
    </row>
    <row r="187" spans="1:6" ht="12.75" customHeight="1" x14ac:dyDescent="0.2">
      <c r="A187" s="63">
        <v>3239</v>
      </c>
      <c r="B187" s="64" t="s">
        <v>376</v>
      </c>
      <c r="C187" s="247" t="s">
        <v>377</v>
      </c>
      <c r="D187" s="194">
        <v>2992.79</v>
      </c>
      <c r="E187" s="194">
        <v>9821.06</v>
      </c>
      <c r="F187" s="45">
        <f t="shared" si="26"/>
        <v>328.15733813598678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7853.32</v>
      </c>
      <c r="E194" s="60">
        <f t="shared" si="36"/>
        <v>8547.6299999999992</v>
      </c>
      <c r="F194" s="45">
        <f t="shared" si="26"/>
        <v>108.84097426311419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1244.1400000000001</v>
      </c>
      <c r="E196" s="194">
        <v>1244.68</v>
      </c>
      <c r="F196" s="45">
        <f t="shared" si="26"/>
        <v>100.04340347549309</v>
      </c>
    </row>
    <row r="197" spans="1:6" ht="12.75" customHeight="1" x14ac:dyDescent="0.2">
      <c r="A197" s="63">
        <v>3293</v>
      </c>
      <c r="B197" s="64" t="s">
        <v>396</v>
      </c>
      <c r="C197" s="247" t="s">
        <v>397</v>
      </c>
      <c r="D197" s="194">
        <v>340.55</v>
      </c>
      <c r="E197" s="194">
        <v>378.53</v>
      </c>
      <c r="F197" s="45">
        <f t="shared" si="26"/>
        <v>111.15254734987519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4449.3100000000004</v>
      </c>
      <c r="E199" s="194">
        <v>5206.95</v>
      </c>
      <c r="F199" s="45">
        <f t="shared" si="26"/>
        <v>117.0282583142105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1819.32</v>
      </c>
      <c r="E201" s="194">
        <v>1717.47</v>
      </c>
      <c r="F201" s="45">
        <f t="shared" si="26"/>
        <v>94.40175450168195</v>
      </c>
    </row>
    <row r="202" spans="1:6" ht="12.75" customHeight="1" x14ac:dyDescent="0.2">
      <c r="A202" s="63">
        <v>34</v>
      </c>
      <c r="B202" s="183" t="s">
        <v>406</v>
      </c>
      <c r="C202" s="247" t="s">
        <v>407</v>
      </c>
      <c r="D202" s="60">
        <f t="shared" ref="D202:E202" si="37">D203+D208+D216</f>
        <v>1975.47</v>
      </c>
      <c r="E202" s="60">
        <f t="shared" si="37"/>
        <v>1863.57</v>
      </c>
      <c r="F202" s="45">
        <f t="shared" si="26"/>
        <v>94.33552521678385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1975.47</v>
      </c>
      <c r="E216" s="60">
        <f t="shared" si="40"/>
        <v>1863.57</v>
      </c>
      <c r="F216" s="45">
        <f t="shared" si="26"/>
        <v>94.33552521678385</v>
      </c>
    </row>
    <row r="217" spans="1:6" ht="12.75" customHeight="1" x14ac:dyDescent="0.2">
      <c r="A217" s="63">
        <v>3431</v>
      </c>
      <c r="B217" s="182" t="s">
        <v>436</v>
      </c>
      <c r="C217" s="247" t="s">
        <v>437</v>
      </c>
      <c r="D217" s="194">
        <v>1975.47</v>
      </c>
      <c r="E217" s="194">
        <v>1863.35</v>
      </c>
      <c r="F217" s="45">
        <f t="shared" si="26"/>
        <v>94.32438862650406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0.22</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1434945.57</v>
      </c>
      <c r="E299" s="60">
        <f>E152-E297+E298</f>
        <v>2166883.11</v>
      </c>
      <c r="F299" s="45">
        <f t="shared" si="68"/>
        <v>151.00803509919891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27197.780000000028</v>
      </c>
      <c r="E301" s="60">
        <f>IF(E299&gt;=E6,E299-E6,0)</f>
        <v>77349.25</v>
      </c>
      <c r="F301" s="45">
        <f t="shared" si="68"/>
        <v>284.39545433487558</v>
      </c>
    </row>
    <row r="302" spans="1:6" ht="12.75" customHeight="1" x14ac:dyDescent="0.2">
      <c r="A302" s="63">
        <v>92211</v>
      </c>
      <c r="B302" s="64" t="s">
        <v>597</v>
      </c>
      <c r="C302" s="247" t="s">
        <v>598</v>
      </c>
      <c r="D302" s="194">
        <v>53096.93</v>
      </c>
      <c r="E302" s="194">
        <v>24099.03</v>
      </c>
      <c r="F302" s="45">
        <f t="shared" si="68"/>
        <v>45.386861349610982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2128.39</v>
      </c>
      <c r="E304" s="194">
        <v>2761.69</v>
      </c>
      <c r="F304" s="45">
        <f t="shared" si="68"/>
        <v>129.75488514792872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1800.1200000000001</v>
      </c>
      <c r="E360" s="60">
        <f t="shared" si="86"/>
        <v>9098.24</v>
      </c>
      <c r="F360" s="45">
        <f t="shared" si="72"/>
        <v>505.42408283892178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1800.1200000000001</v>
      </c>
      <c r="E373" s="60">
        <f t="shared" si="90"/>
        <v>9098.24</v>
      </c>
      <c r="F373" s="45">
        <f t="shared" si="72"/>
        <v>505.42408283892178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1800.1200000000001</v>
      </c>
      <c r="E379" s="60">
        <f t="shared" si="92"/>
        <v>9098.24</v>
      </c>
      <c r="F379" s="45">
        <f t="shared" si="72"/>
        <v>505.42408283892178</v>
      </c>
    </row>
    <row r="380" spans="1:6" ht="12.75" customHeight="1" x14ac:dyDescent="0.2">
      <c r="A380" s="63">
        <v>4221</v>
      </c>
      <c r="B380" s="64" t="s">
        <v>648</v>
      </c>
      <c r="C380" s="247" t="s">
        <v>740</v>
      </c>
      <c r="D380" s="194">
        <v>199.99</v>
      </c>
      <c r="E380" s="194">
        <v>2457.4899999999998</v>
      </c>
      <c r="F380" s="45">
        <f t="shared" si="72"/>
        <v>1228.806440322016</v>
      </c>
    </row>
    <row r="381" spans="1:6" ht="12.75" customHeight="1" x14ac:dyDescent="0.2">
      <c r="A381" s="63">
        <v>4222</v>
      </c>
      <c r="B381" s="64" t="s">
        <v>741</v>
      </c>
      <c r="C381" s="247" t="s">
        <v>742</v>
      </c>
      <c r="D381" s="194">
        <v>0</v>
      </c>
      <c r="E381" s="194">
        <v>468.25</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1600.13</v>
      </c>
      <c r="E386" s="194">
        <v>6172.5</v>
      </c>
      <c r="F386" s="45">
        <f t="shared" si="72"/>
        <v>385.74990781998963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1800.1200000000001</v>
      </c>
      <c r="E418" s="60">
        <f t="shared" si="102"/>
        <v>9098.24</v>
      </c>
      <c r="F418" s="45">
        <f t="shared" si="72"/>
        <v>505.42408283892178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1407747.79</v>
      </c>
      <c r="E422" s="60">
        <f>E6+E308</f>
        <v>2089533.8599999999</v>
      </c>
      <c r="F422" s="45">
        <f t="shared" si="72"/>
        <v>148.43098137628758</v>
      </c>
    </row>
    <row r="423" spans="1:6" ht="12.75" customHeight="1" x14ac:dyDescent="0.2">
      <c r="A423" s="63" t="s">
        <v>582</v>
      </c>
      <c r="B423" s="64" t="s">
        <v>805</v>
      </c>
      <c r="C423" s="247" t="s">
        <v>806</v>
      </c>
      <c r="D423" s="60">
        <f t="shared" ref="D423:E423" si="103">D299+D360</f>
        <v>1436745.6900000002</v>
      </c>
      <c r="E423" s="60">
        <f t="shared" si="103"/>
        <v>2175981.35</v>
      </c>
      <c r="F423" s="45">
        <f t="shared" si="72"/>
        <v>151.45208822585715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28997.90000000014</v>
      </c>
      <c r="E425" s="60">
        <f t="shared" si="105"/>
        <v>86447.490000000224</v>
      </c>
      <c r="F425" s="45">
        <f t="shared" si="72"/>
        <v>298.11638084137064</v>
      </c>
    </row>
    <row r="426" spans="1:6" ht="12.75" customHeight="1" x14ac:dyDescent="0.2">
      <c r="A426" s="251" t="s">
        <v>811</v>
      </c>
      <c r="B426" s="183" t="s">
        <v>812</v>
      </c>
      <c r="C426" s="252" t="s">
        <v>813</v>
      </c>
      <c r="D426" s="60">
        <f t="shared" ref="D426:E426" si="106">IF(D302-D303+D419-D420&gt;=0,D302-D303+D419-D420,0)</f>
        <v>53096.93</v>
      </c>
      <c r="E426" s="60">
        <f t="shared" si="106"/>
        <v>24099.03</v>
      </c>
      <c r="F426" s="45">
        <f t="shared" si="72"/>
        <v>45.386861349610982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2128.39</v>
      </c>
      <c r="E428" s="81">
        <f t="shared" si="108"/>
        <v>2761.69</v>
      </c>
      <c r="F428" s="61">
        <f t="shared" si="72"/>
        <v>129.75488514792872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1407747.79</v>
      </c>
      <c r="E643" s="60">
        <f>E422+E430</f>
        <v>2089533.8599999999</v>
      </c>
      <c r="F643" s="45">
        <f t="shared" si="109"/>
        <v>148.43098137628758</v>
      </c>
    </row>
    <row r="644" spans="1:6" ht="12.75" customHeight="1" x14ac:dyDescent="0.2">
      <c r="A644" s="63" t="s">
        <v>582</v>
      </c>
      <c r="B644" s="64" t="s">
        <v>1238</v>
      </c>
      <c r="C644" s="247" t="s">
        <v>1239</v>
      </c>
      <c r="D644" s="60">
        <f>D423+D535</f>
        <v>1436745.6900000002</v>
      </c>
      <c r="E644" s="60">
        <f>E423+E535</f>
        <v>2175981.35</v>
      </c>
      <c r="F644" s="45">
        <f t="shared" si="109"/>
        <v>151.45208822585715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28997.90000000014</v>
      </c>
      <c r="E646" s="60">
        <f t="shared" si="164"/>
        <v>86447.490000000224</v>
      </c>
      <c r="F646" s="45">
        <f t="shared" si="109"/>
        <v>298.11638084137064</v>
      </c>
    </row>
    <row r="647" spans="1:6" ht="24" x14ac:dyDescent="0.2">
      <c r="A647" s="251" t="s">
        <v>1244</v>
      </c>
      <c r="B647" s="64" t="s">
        <v>1245</v>
      </c>
      <c r="C647" s="252" t="s">
        <v>1244</v>
      </c>
      <c r="D647" s="60">
        <f>IF(D426-D427+D641-D642&gt;=0,D426-D427+D641-D642,0)</f>
        <v>53096.93</v>
      </c>
      <c r="E647" s="60">
        <f>IF(E426-E427+E641-E642&gt;=0,E426-E427+E641-E642,0)</f>
        <v>24099.03</v>
      </c>
      <c r="F647" s="45">
        <f t="shared" si="109"/>
        <v>45.386861349610982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24099.029999999861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62348.460000000225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139796.18</v>
      </c>
      <c r="E653" s="194">
        <v>151857.72</v>
      </c>
      <c r="F653" s="45">
        <f t="shared" ref="F653:F740" si="167">IF(D653&lt;&gt;0,IF(E653/D653&gt;=100,"&gt;&gt;100",E653/D653*100),"-")</f>
        <v>108.62794677222224</v>
      </c>
    </row>
    <row r="654" spans="1:6" ht="12.75" customHeight="1" x14ac:dyDescent="0.2">
      <c r="A654" s="63" t="s">
        <v>1257</v>
      </c>
      <c r="B654" s="64" t="s">
        <v>1258</v>
      </c>
      <c r="C654" s="247" t="s">
        <v>1257</v>
      </c>
      <c r="D654" s="194">
        <v>1525999.91</v>
      </c>
      <c r="E654" s="194">
        <v>2232676.8199999998</v>
      </c>
      <c r="F654" s="45">
        <f t="shared" si="167"/>
        <v>146.30910561456062</v>
      </c>
    </row>
    <row r="655" spans="1:6" ht="12.75" customHeight="1" x14ac:dyDescent="0.2">
      <c r="A655" s="63" t="s">
        <v>1259</v>
      </c>
      <c r="B655" s="64" t="s">
        <v>1260</v>
      </c>
      <c r="C655" s="247" t="s">
        <v>1259</v>
      </c>
      <c r="D655" s="194">
        <v>1513938.37</v>
      </c>
      <c r="E655" s="194">
        <v>2384342.41</v>
      </c>
      <c r="F655" s="45">
        <f t="shared" si="167"/>
        <v>157.49269965328904</v>
      </c>
    </row>
    <row r="656" spans="1:6" ht="24" x14ac:dyDescent="0.2">
      <c r="A656" s="63">
        <v>11</v>
      </c>
      <c r="B656" s="64" t="s">
        <v>1261</v>
      </c>
      <c r="C656" s="247" t="s">
        <v>1262</v>
      </c>
      <c r="D656" s="60">
        <f t="shared" ref="D656:E656" si="168">+D653+D654-D655</f>
        <v>151857.71999999974</v>
      </c>
      <c r="E656" s="60">
        <f t="shared" si="168"/>
        <v>192.12999999988824</v>
      </c>
      <c r="F656" s="45">
        <f t="shared" si="167"/>
        <v>0.12651974492958842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71</v>
      </c>
      <c r="E658" s="253">
        <v>73</v>
      </c>
      <c r="F658" s="45">
        <f t="shared" si="167"/>
        <v>102.8169014084507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71</v>
      </c>
      <c r="E660" s="253">
        <v>73</v>
      </c>
      <c r="F660" s="45">
        <f t="shared" si="167"/>
        <v>102.8169014084507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4494.76</v>
      </c>
      <c r="E683" s="192">
        <v>8033.33</v>
      </c>
      <c r="F683" s="71">
        <f t="shared" si="167"/>
        <v>178.72656159616974</v>
      </c>
    </row>
    <row r="684" spans="1:6" ht="24" x14ac:dyDescent="0.2">
      <c r="A684" s="70">
        <v>63613</v>
      </c>
      <c r="B684" s="182" t="s">
        <v>1318</v>
      </c>
      <c r="C684" s="278" t="s">
        <v>1319</v>
      </c>
      <c r="D684" s="192">
        <v>1199200.74</v>
      </c>
      <c r="E684" s="192">
        <v>1755189.27</v>
      </c>
      <c r="F684" s="71">
        <f t="shared" si="167"/>
        <v>146.36325774782296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1766.02</v>
      </c>
      <c r="E686" s="194">
        <v>8746.92</v>
      </c>
      <c r="F686" s="45">
        <f t="shared" si="167"/>
        <v>495.28997406597892</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110364.88</v>
      </c>
      <c r="E724" s="192">
        <v>128513.5</v>
      </c>
      <c r="F724" s="71">
        <f t="shared" si="167"/>
        <v>116.44419855301796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1858.13</v>
      </c>
      <c r="E733" s="192">
        <v>450</v>
      </c>
      <c r="F733" s="71">
        <f t="shared" si="167"/>
        <v>24.217896487328659</v>
      </c>
    </row>
    <row r="734" spans="1:6" ht="12.75" customHeight="1" x14ac:dyDescent="0.2">
      <c r="A734" s="70">
        <v>32121</v>
      </c>
      <c r="B734" s="65" t="s">
        <v>1398</v>
      </c>
      <c r="C734" s="278" t="s">
        <v>1399</v>
      </c>
      <c r="D734" s="192">
        <v>47026.38</v>
      </c>
      <c r="E734" s="192">
        <v>53980.29</v>
      </c>
      <c r="F734" s="71">
        <f t="shared" si="167"/>
        <v>114.7872534522113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3076.57</v>
      </c>
      <c r="E736" s="194">
        <v>2641.95</v>
      </c>
      <c r="F736" s="45">
        <f t="shared" si="167"/>
        <v>85.873228953022348</v>
      </c>
    </row>
    <row r="737" spans="1:6" ht="12.75" customHeight="1" x14ac:dyDescent="0.2">
      <c r="A737" s="63" t="s">
        <v>1404</v>
      </c>
      <c r="B737" s="64" t="s">
        <v>1405</v>
      </c>
      <c r="C737" s="247" t="s">
        <v>1404</v>
      </c>
      <c r="D737" s="194">
        <v>216.51</v>
      </c>
      <c r="E737" s="194"/>
      <c r="F737" s="45">
        <f t="shared" si="167"/>
        <v>0</v>
      </c>
    </row>
    <row r="738" spans="1:6" ht="12.75" customHeight="1" x14ac:dyDescent="0.2">
      <c r="A738" s="63" t="s">
        <v>1406</v>
      </c>
      <c r="B738" s="64" t="s">
        <v>1407</v>
      </c>
      <c r="C738" s="247" t="s">
        <v>1406</v>
      </c>
      <c r="D738" s="194">
        <v>2201.15</v>
      </c>
      <c r="E738" s="194"/>
      <c r="F738" s="45">
        <f t="shared" si="167"/>
        <v>0</v>
      </c>
    </row>
    <row r="739" spans="1:6" ht="12.75" customHeight="1" x14ac:dyDescent="0.2">
      <c r="A739" s="70" t="s">
        <v>1408</v>
      </c>
      <c r="B739" s="65" t="s">
        <v>1409</v>
      </c>
      <c r="C739" s="278" t="s">
        <v>1408</v>
      </c>
      <c r="D739" s="192">
        <v>0</v>
      </c>
      <c r="E739" s="192">
        <v>303.02</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1244.1400000000001</v>
      </c>
      <c r="E742" s="192">
        <v>1244.68</v>
      </c>
      <c r="F742" s="71">
        <f t="shared" si="169"/>
        <v>100.04340347549309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7" zoomScaleNormal="100" workbookViewId="0">
      <selection activeCell="J253" sqref="J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192370.18</v>
      </c>
      <c r="E6" s="180">
        <f t="shared" si="0"/>
        <v>127250.76999999997</v>
      </c>
      <c r="F6" s="181">
        <f t="shared" ref="F6:F298" si="1">IF(D6&gt;0,IF(E6/D6&gt;=100,"&gt;&gt;100",E6/D6*100),"-")</f>
        <v>66.148906239002315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36319.710000000006</v>
      </c>
      <c r="E7" s="79">
        <f t="shared" si="2"/>
        <v>30507.209999999992</v>
      </c>
      <c r="F7" s="71">
        <f t="shared" si="1"/>
        <v>83.996292921942356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36319.710000000006</v>
      </c>
      <c r="E12" s="79">
        <f t="shared" si="3"/>
        <v>30507.209999999992</v>
      </c>
      <c r="F12" s="71">
        <f t="shared" si="1"/>
        <v>83.996292921942356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36319.710000000006</v>
      </c>
      <c r="E19" s="79">
        <f t="shared" si="5"/>
        <v>30507.209999999992</v>
      </c>
      <c r="F19" s="71">
        <f t="shared" si="1"/>
        <v>83.996292921942356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19705.439999999999</v>
      </c>
      <c r="E20" s="192">
        <v>22162.93</v>
      </c>
      <c r="F20" s="71">
        <f t="shared" si="1"/>
        <v>112.47112472494906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3246</v>
      </c>
      <c r="E21" s="192">
        <v>3714.25</v>
      </c>
      <c r="F21" s="71">
        <f t="shared" si="1"/>
        <v>114.42544670363523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10847.56</v>
      </c>
      <c r="E22" s="192">
        <v>10847.56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404.8</v>
      </c>
      <c r="E25" s="192">
        <v>404.8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105503.45</v>
      </c>
      <c r="E26" s="192">
        <v>111675.95</v>
      </c>
      <c r="F26" s="71">
        <f t="shared" si="1"/>
        <v>105.85051958016538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103387.54</v>
      </c>
      <c r="E28" s="192">
        <v>118298.28</v>
      </c>
      <c r="F28" s="71">
        <f t="shared" si="1"/>
        <v>114.42218278914463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72409.09</v>
      </c>
      <c r="E54" s="192">
        <v>73954.13</v>
      </c>
      <c r="F54" s="71">
        <f t="shared" si="1"/>
        <v>102.13376524963924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72409.09</v>
      </c>
      <c r="E55" s="192">
        <v>73954.13</v>
      </c>
      <c r="F55" s="71">
        <f t="shared" si="1"/>
        <v>102.13376524963924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156050.47</v>
      </c>
      <c r="E69" s="79">
        <f>E70+E82+E88+E119+E135+E147+E165+E171</f>
        <v>96743.559999999983</v>
      </c>
      <c r="F69" s="71">
        <f t="shared" si="1"/>
        <v>61.995045577241761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151857.72</v>
      </c>
      <c r="E70" s="79">
        <f t="shared" si="12"/>
        <v>192.13</v>
      </c>
      <c r="F70" s="71">
        <f t="shared" si="1"/>
        <v>0.12651974492966178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151835.92000000001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151835.92000000001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21.8</v>
      </c>
      <c r="E80" s="192">
        <v>192.13</v>
      </c>
      <c r="F80" s="71">
        <f t="shared" si="1"/>
        <v>881.33027522935765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2064.36</v>
      </c>
      <c r="E82" s="79">
        <f>SUM(E83:E85)-E86+E87</f>
        <v>1060.9000000000001</v>
      </c>
      <c r="F82" s="71">
        <f t="shared" si="1"/>
        <v>51.391230211784766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2064.36</v>
      </c>
      <c r="E87" s="192">
        <v>1060.9000000000001</v>
      </c>
      <c r="F87" s="71">
        <f t="shared" si="1"/>
        <v>51.391230211784766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2128.39</v>
      </c>
      <c r="E147" s="79">
        <f t="shared" si="24"/>
        <v>95490.529999999984</v>
      </c>
      <c r="F147" s="71">
        <f t="shared" si="1"/>
        <v>4486.5146895070911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3915.31</v>
      </c>
      <c r="E160" s="192">
        <v>4345.54</v>
      </c>
      <c r="F160" s="71">
        <f t="shared" si="1"/>
        <v>110.98840194007626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92728.84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1786.92</v>
      </c>
      <c r="E164" s="192">
        <v>1583.85</v>
      </c>
      <c r="F164" s="71">
        <f t="shared" si="1"/>
        <v>88.635753139480215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192370.18</v>
      </c>
      <c r="E176" s="79">
        <f>E177+E251</f>
        <v>127250.77000000002</v>
      </c>
      <c r="F176" s="71">
        <f t="shared" si="1"/>
        <v>66.148906239002343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129755.93</v>
      </c>
      <c r="E177" s="79">
        <f>E178+E197+E203+E219+E247+E248</f>
        <v>156263.21000000002</v>
      </c>
      <c r="F177" s="71">
        <f t="shared" si="1"/>
        <v>120.42856923764489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129755.93</v>
      </c>
      <c r="E178" s="79">
        <f>SUM(E179:E181)+E185+E186+SUM(E194:E196)</f>
        <v>156263.21000000002</v>
      </c>
      <c r="F178" s="71">
        <f t="shared" si="1"/>
        <v>120.42856923764489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115348.76</v>
      </c>
      <c r="E179" s="192">
        <v>149284.76</v>
      </c>
      <c r="F179" s="71">
        <f t="shared" si="1"/>
        <v>129.42034227329364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14168.66</v>
      </c>
      <c r="E180" s="192">
        <v>6978.45</v>
      </c>
      <c r="F180" s="71">
        <f t="shared" si="1"/>
        <v>49.252716911832167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238.51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238.51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62614.25</v>
      </c>
      <c r="E251" s="79">
        <f>+E252+E255-E264+E274+E291</f>
        <v>-29012.44</v>
      </c>
      <c r="F251" s="71">
        <f t="shared" si="1"/>
        <v>-46.335203248461809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36386.83</v>
      </c>
      <c r="E252" s="79">
        <f>E253-E254</f>
        <v>30574.33</v>
      </c>
      <c r="F252" s="71">
        <f t="shared" si="1"/>
        <v>84.025813735354248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36386.83</v>
      </c>
      <c r="E253" s="192">
        <v>30574.33</v>
      </c>
      <c r="F253" s="71">
        <f t="shared" si="1"/>
        <v>84.025813735354248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24099.03</v>
      </c>
      <c r="E255" s="79">
        <f>E256-E260</f>
        <v>-62348.46</v>
      </c>
      <c r="F255" s="71">
        <f t="shared" si="1"/>
        <v>-258.71771602425491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24099.03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24099.03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62348.46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62348.46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2128.39</v>
      </c>
      <c r="E274" s="79">
        <f>SUM(E275:E277)+SUM(E286:E290)</f>
        <v>2761.69</v>
      </c>
      <c r="F274" s="71">
        <f t="shared" si="1"/>
        <v>129.75488514792872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2128.39</v>
      </c>
      <c r="E287" s="192">
        <v>2761.69</v>
      </c>
      <c r="F287" s="71">
        <f t="shared" si="39"/>
        <v>129.75488514792872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2185.96</v>
      </c>
      <c r="E302" s="192">
        <v>4345.54</v>
      </c>
      <c r="F302" s="71">
        <f t="shared" si="43"/>
        <v>198.79320756098008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1729.35</v>
      </c>
      <c r="E303" s="192">
        <v>92728.84</v>
      </c>
      <c r="F303" s="71">
        <f t="shared" si="43"/>
        <v>5362.0632029375201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1991.43</v>
      </c>
      <c r="E308" s="192">
        <v>987.97</v>
      </c>
      <c r="F308" s="71">
        <f t="shared" si="43"/>
        <v>49.611083492766504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72.930000000000007</v>
      </c>
      <c r="E309" s="192">
        <v>72.930000000000007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92728.84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129755.93</v>
      </c>
      <c r="E337" s="192">
        <v>156263.21</v>
      </c>
      <c r="F337" s="71">
        <f t="shared" si="43"/>
        <v>120.42856923764487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I116" sqref="I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1436745.69</v>
      </c>
      <c r="E114" s="60">
        <f t="shared" si="22"/>
        <v>2175981.35</v>
      </c>
      <c r="F114" s="45">
        <f t="shared" si="1"/>
        <v>151.45208822585715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1436745.69</v>
      </c>
      <c r="E115" s="60">
        <f t="shared" si="23"/>
        <v>2175981.35</v>
      </c>
      <c r="F115" s="45">
        <f t="shared" si="1"/>
        <v>151.45208822585715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1436745.69</v>
      </c>
      <c r="E116" s="194">
        <v>2175981.35</v>
      </c>
      <c r="F116" s="45">
        <f t="shared" si="1"/>
        <v>151.45208822585715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1436745.69</v>
      </c>
      <c r="E141" s="81">
        <f t="shared" si="28"/>
        <v>2175981.35</v>
      </c>
      <c r="F141" s="61">
        <f t="shared" si="1"/>
        <v>151.45208822585715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workbookViewId="0">
      <selection activeCell="I10" sqref="I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15697.05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15697.05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15697.05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15697.05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G105" sqref="G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129755.93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2179331.3000000003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2170233.06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1827131.53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341237.96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1863.57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9098.24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2152824.0200000005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2143725.7800000003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1793195.53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348428.17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2102.08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9098.24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156263.20999999996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156263.21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156263.21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28292</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Vrapcić</cp:lastModifiedBy>
  <cp:lastPrinted>2026-01-28T08:29:55Z</cp:lastPrinted>
  <dcterms:created xsi:type="dcterms:W3CDTF">2022-04-01T05:14:30Z</dcterms:created>
  <dcterms:modified xsi:type="dcterms:W3CDTF">2026-01-28T08:33:30Z</dcterms:modified>
</cp:coreProperties>
</file>